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7"/>
  <workbookPr/>
  <mc:AlternateContent xmlns:mc="http://schemas.openxmlformats.org/markup-compatibility/2006">
    <mc:Choice Requires="x15">
      <x15ac:absPath xmlns:x15ac="http://schemas.microsoft.com/office/spreadsheetml/2010/11/ac" url="E:\財政関係\02財政関係調査\令和5年度\R4財政状況資料集\(R6.3.15〆梶）済_訂正【照会：３月１５日〆切】令和４年度財政状況資料集の作成及び提出について\提出\R3財政状況資料集修正\"/>
    </mc:Choice>
  </mc:AlternateContent>
  <xr:revisionPtr revIDLastSave="0" documentId="13_ncr:1_{CCA52BCA-00E7-4B20-A862-ABC77036D570}" xr6:coauthVersionLast="36" xr6:coauthVersionMax="36" xr10:uidLastSave="{00000000-0000-0000-0000-000000000000}"/>
  <bookViews>
    <workbookView xWindow="0" yWindow="0" windowWidth="15360" windowHeight="7455"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5" i="10"/>
  <c r="CO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E35" i="10" s="1"/>
  <c r="BW34" i="10" l="1"/>
  <c r="BW35" i="10" s="1"/>
  <c r="BW36" i="10" s="1"/>
  <c r="BW37" i="10" s="1"/>
  <c r="BW38" i="10" s="1"/>
  <c r="BW39" i="10" s="1"/>
  <c r="BW40" i="10" s="1"/>
  <c r="BW41" i="10" s="1"/>
  <c r="BW42" i="10" s="1"/>
</calcChain>
</file>

<file path=xl/sharedStrings.xml><?xml version="1.0" encoding="utf-8"?>
<sst xmlns="http://schemas.openxmlformats.org/spreadsheetml/2006/main" count="1166" uniqueCount="606">
  <si>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</si>
  <si>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</si>
  <si>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</si>
  <si>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</si>
  <si>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</si>
  <si>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</si>
  <si>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</si>
  <si>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</si>
  <si>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</si>
  <si>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</si>
  <si>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</si>
  <si>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</si>
  <si>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</si>
  <si>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</si>
  <si>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</si>
  <si>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</si>
  <si>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</si>
  <si>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</si>
  <si>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</si>
  <si>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</si>
  <si>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</si>
  <si>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</si>
  <si>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</si>
  <si>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</si>
  <si>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</si>
  <si>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</si>
  <si>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</si>
  <si>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</si>
  <si>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</si>
  <si>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</si>
  <si>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</si>
  <si>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</si>
  <si>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</si>
  <si>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</si>
  <si>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</si>
  <si>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</si>
  <si>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</si>
  <si>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</si>
  <si>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</si>
  <si>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</si>
  <si>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</si>
  <si>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</si>
  <si>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</si>
  <si>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</si>
  <si>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</si>
  <si>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</si>
  <si>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</si>
  <si>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</si>
  <si>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</si>
  <si>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</si>
  <si>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</si>
  <si>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</si>
  <si>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</si>
  <si>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</si>
  <si>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</si>
  <si>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</si>
  <si>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</si>
  <si>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</si>
  <si>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</si>
  <si>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</si>
  <si>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</si>
  <si>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</si>
  <si>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</si>
  <si>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</si>
  <si>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</si>
  <si>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</si>
  <si>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</si>
  <si>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</si>
  <si>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</si>
  <si>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</si>
  <si>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</si>
  <si>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</si>
  <si>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</si>
  <si>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</si>
  <si>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</si>
  <si>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</si>
  <si>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</si>
  <si>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</si>
  <si>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</si>
  <si>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</si>
  <si>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</si>
  <si>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</si>
  <si>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</si>
  <si>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</si>
  <si>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</si>
  <si>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</si>
  <si>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</si>
  <si>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</si>
  <si>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</si>
  <si>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</si>
  <si>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</si>
  <si>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</si>
  <si>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</si>
  <si>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</si>
  <si>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</si>
  <si>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</si>
  <si>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</si>
  <si>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</si>
  <si>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由良町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</si>
  <si>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</si>
  <si>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</si>
  <si>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</si>
  <si>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</si>
  <si>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</si>
  <si>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</si>
  <si>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</si>
  <si>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</si>
  <si>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</si>
  <si>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</si>
  <si>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</si>
  <si>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</si>
  <si>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</si>
  <si>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</si>
  <si>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</si>
  <si>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</si>
  <si>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</si>
  <si>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</si>
  <si>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</si>
  <si>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</si>
  <si>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</si>
  <si>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</si>
  <si>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</si>
  <si>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</si>
  <si>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</si>
  <si>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</si>
  <si>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</si>
  <si>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</si>
  <si>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</si>
  <si>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</si>
  <si>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</si>
  <si>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</si>
  <si>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</si>
  <si>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</si>
  <si>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</si>
  <si>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</si>
  <si>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</si>
  <si>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</si>
  <si>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</si>
  <si>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</si>
  <si>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</si>
  <si>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</si>
  <si>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</si>
  <si>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</si>
  <si>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</si>
  <si>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</si>
  <si>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</si>
  <si>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</si>
  <si>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</si>
  <si>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</si>
  <si>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</si>
  <si>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</si>
  <si>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</si>
  <si>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</si>
  <si>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</si>
  <si>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</si>
  <si>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</si>
  <si>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</si>
  <si>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</si>
  <si>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</si>
  <si>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</si>
  <si>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</si>
  <si>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</si>
  <si>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</si>
  <si>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</si>
  <si>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</si>
  <si>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</si>
  <si>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</si>
  <si>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</si>
  <si>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</si>
  <si>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</si>
  <si>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</si>
  <si>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</si>
  <si>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</si>
  <si>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</si>
  <si>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</si>
  <si>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</si>
  <si>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</si>
  <si>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</si>
  <si>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</si>
  <si>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</si>
  <si>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</si>
  <si>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</si>
  <si>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</si>
  <si>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</si>
  <si>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</si>
  <si>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</si>
  <si>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</si>
  <si>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</si>
  <si>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</si>
  <si>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</si>
  <si>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</si>
  <si>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</si>
  <si>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</si>
  <si>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</si>
  <si>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</si>
  <si>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</si>
  <si>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</si>
  <si>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</si>
  <si>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</si>
  <si>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</si>
  <si>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</si>
  <si>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</si>
  <si>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</si>
  <si>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</si>
  <si>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</si>
  <si>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</si>
  <si>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</si>
  <si>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</si>
  <si>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</si>
  <si>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</si>
  <si>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</si>
  <si>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</si>
  <si>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</si>
  <si>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</si>
  <si>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</si>
  <si>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</si>
  <si>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</si>
  <si>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</si>
  <si>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</si>
  <si>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</si>
  <si>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</si>
  <si>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</si>
  <si>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</si>
  <si>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</si>
  <si>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和歌山県由良町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</si>
  <si>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</si>
  <si>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</si>
  <si>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</si>
  <si>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</si>
  <si>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</si>
  <si>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</si>
  <si>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</si>
  <si>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</si>
  <si>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</si>
  <si>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</si>
  <si>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</si>
  <si>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</si>
  <si>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</si>
  <si>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</si>
  <si>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</si>
  <si>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</si>
  <si>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</si>
  <si>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</si>
  <si>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</si>
  <si>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</si>
  <si>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</si>
  <si>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</si>
  <si>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</si>
  <si>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</si>
  <si>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</si>
  <si>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</si>
  <si>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</si>
  <si>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</si>
  <si>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</si>
  <si>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</si>
  <si>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</si>
  <si>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</si>
  <si>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</si>
  <si>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</si>
  <si>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</si>
  <si>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</si>
  <si>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</si>
  <si>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</si>
  <si>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</si>
  <si>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</si>
  <si>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</si>
  <si>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</si>
  <si>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</si>
  <si>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</si>
  <si>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</si>
  <si>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</si>
  <si>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</si>
  <si>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</si>
  <si>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</si>
  <si>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</si>
  <si>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</si>
  <si>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</si>
  <si>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</si>
  <si>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</si>
  <si>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</si>
  <si>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</si>
  <si>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</si>
  <si>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</si>
  <si>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</si>
  <si>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</si>
  <si>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</si>
  <si>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</si>
  <si>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</si>
  <si>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</si>
  <si>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</si>
  <si>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</si>
  <si>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</si>
  <si>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</si>
  <si>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</si>
  <si>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</si>
  <si>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</si>
  <si>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</si>
  <si>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</si>
  <si>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</si>
  <si>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</si>
  <si>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</si>
  <si>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</si>
  <si>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</si>
  <si>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</si>
  <si>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</si>
  <si>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</si>
  <si>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</si>
  <si>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</si>
  <si>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</si>
  <si>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</si>
  <si>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</si>
  <si>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</si>
  <si>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</si>
  <si>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</si>
  <si>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</si>
  <si>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</si>
  <si>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</si>
  <si>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</si>
  <si>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</si>
  <si>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</si>
  <si>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</si>
  <si>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</si>
  <si>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</si>
  <si>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</si>
  <si>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</si>
  <si>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</si>
  <si>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</si>
  <si>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</si>
  <si>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</si>
  <si>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</si>
  <si>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</si>
  <si>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</si>
  <si>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</si>
  <si>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</si>
  <si>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</si>
  <si>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</si>
  <si>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</si>
  <si>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</si>
  <si>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</si>
  <si>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</si>
  <si>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</si>
  <si>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</si>
  <si>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</si>
  <si>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</si>
  <si>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</si>
  <si>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</si>
  <si>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</si>
  <si>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</si>
  <si>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</si>
  <si>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</si>
  <si>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</si>
  <si>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</si>
  <si>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</si>
  <si>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</si>
  <si>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</si>
  <si>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</si>
  <si>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</si>
  <si>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</si>
  <si>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</si>
  <si>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</si>
  <si>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</si>
  <si>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</si>
  <si>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</si>
  <si>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</si>
  <si>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</si>
  <si>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</si>
  <si>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</si>
  <si>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</si>
  <si>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</si>
  <si>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</si>
  <si>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</si>
  <si>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</si>
  <si>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</si>
  <si>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</si>
  <si>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</si>
  <si>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</si>
  <si>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</si>
  <si>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</si>
  <si>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</si>
  <si>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和歌山県由良町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</si>
  <si>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</si>
  <si>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</si>
  <si>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</si>
  <si>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</si>
  <si>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</si>
  <si>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</si>
  <si>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</si>
  <si>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</si>
  <si>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</si>
  <si>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</si>
  <si>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</si>
  <si>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</si>
  <si>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</si>
  <si>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</si>
  <si>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</si>
  <si>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</si>
  <si>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</si>
  <si>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</si>
  <si>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</si>
  <si>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</si>
  <si>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</si>
  <si>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</si>
  <si>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</si>
  <si>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</si>
  <si>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</si>
  <si>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</si>
  <si>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</si>
  <si>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</si>
  <si>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</si>
  <si>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</si>
  <si>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</si>
  <si>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</si>
  <si>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</si>
  <si>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</si>
  <si>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</si>
  <si>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</si>
  <si>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</si>
  <si>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</si>
  <si>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</si>
  <si>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</si>
  <si>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漁業集落環境整備事業特別会計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</si>
  <si>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</si>
  <si>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</si>
  <si>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</si>
  <si>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</si>
  <si>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</si>
  <si>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</si>
  <si>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</si>
  <si>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</si>
  <si>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</si>
  <si>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</si>
  <si>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</si>
  <si>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</si>
  <si>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</si>
  <si>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</si>
  <si>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</si>
  <si>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</si>
  <si>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</si>
  <si>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</si>
  <si>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</si>
  <si>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</si>
  <si>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</si>
  <si>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</si>
  <si>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</si>
  <si>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</si>
  <si>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</si>
  <si>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</si>
  <si>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</si>
  <si>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</si>
  <si>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</si>
  <si>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</si>
  <si>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</si>
  <si>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</si>
  <si>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</si>
  <si>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</si>
  <si>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</si>
  <si>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</si>
  <si>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</si>
  <si>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</si>
  <si>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</si>
  <si>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</si>
  <si>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</si>
  <si>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</si>
  <si>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</si>
  <si>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</si>
  <si>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</si>
  <si>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</si>
  <si>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</si>
  <si>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</si>
  <si>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</si>
  <si>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</si>
  <si>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</si>
  <si>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</si>
  <si>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</si>
  <si>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</si>
  <si>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</si>
  <si>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</si>
  <si>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</si>
  <si>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</si>
  <si>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</si>
  <si>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</si>
  <si>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</si>
  <si>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</si>
  <si>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</si>
  <si>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</si>
  <si>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</si>
  <si>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</si>
  <si>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</si>
  <si>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</si>
  <si>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</si>
  <si>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</si>
  <si>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</si>
  <si>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</si>
  <si>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</si>
  <si>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</si>
  <si>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</si>
  <si>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</si>
  <si>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</si>
  <si>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</si>
  <si>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</si>
  <si>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</si>
  <si>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</si>
  <si>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</si>
  <si>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</si>
  <si>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</si>
  <si>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</si>
  <si>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</si>
  <si>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</si>
  <si>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</si>
  <si>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</si>
  <si>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</si>
  <si>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</si>
  <si>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</si>
  <si>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</si>
  <si>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</si>
  <si>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</si>
  <si>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</si>
  <si>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</si>
  <si>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</si>
  <si>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</si>
  <si>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</si>
  <si>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</si>
  <si>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</si>
  <si>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</si>
  <si>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</si>
  <si>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</si>
  <si>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</si>
  <si>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</si>
  <si>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</si>
  <si>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</si>
  <si>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</si>
  <si>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</si>
  <si>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</si>
  <si>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</si>
  <si>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</si>
  <si>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</si>
  <si>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</si>
  <si>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</si>
  <si>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</si>
  <si>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</si>
  <si>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</si>
  <si>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</si>
  <si>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</si>
  <si>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</si>
  <si>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</si>
  <si>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</si>
  <si>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</si>
  <si>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</si>
  <si>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</si>
  <si>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</si>
  <si>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</si>
  <si>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</si>
  <si>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</si>
  <si>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</si>
  <si>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</si>
  <si>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</si>
  <si>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</si>
  <si>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</si>
  <si>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</si>
  <si>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</si>
  <si>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</si>
  <si>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</si>
  <si>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6.66</t>
  </si>
  <si>
    <t>▲ 5.96</t>
  </si>
  <si>
    <t>▲ 3.93</t>
  </si>
  <si>
    <t>水道事業会計</t>
  </si>
  <si>
    <t>一般会計</t>
  </si>
  <si>
    <t>国民健康保険特別会計</t>
  </si>
  <si>
    <t>介護保険特別会計</t>
  </si>
  <si>
    <t>後期高齢者医療特別会計</t>
  </si>
  <si>
    <t>公共下水道事業特別会計</t>
  </si>
  <si>
    <t>漁業集落環境整備事業特別会計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</si>
  <si>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</si>
  <si>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</si>
  <si>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</si>
  <si>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</si>
  <si>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</si>
  <si>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</si>
  <si>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</si>
  <si>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</si>
  <si>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</si>
  <si>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日高広域消防事務組合</t>
    <rPh sb="0" eb="2">
      <t>ヒダカ</t>
    </rPh>
    <rPh sb="2" eb="4">
      <t>コウイキ</t>
    </rPh>
    <rPh sb="4" eb="6">
      <t>ショウボウ</t>
    </rPh>
    <rPh sb="6" eb="8">
      <t>ジム</t>
    </rPh>
    <rPh sb="8" eb="10">
      <t>クミアイ</t>
    </rPh>
    <phoneticPr fontId="2"/>
  </si>
  <si>
    <t>御坊市外五ヶ町病院経営事務組合</t>
    <rPh sb="0" eb="3">
      <t>ゴボウシ</t>
    </rPh>
    <rPh sb="3" eb="4">
      <t>ホカ</t>
    </rPh>
    <rPh sb="4" eb="5">
      <t>ゴ</t>
    </rPh>
    <rPh sb="6" eb="7">
      <t>チョウ</t>
    </rPh>
    <rPh sb="7" eb="9">
      <t>ビョウイン</t>
    </rPh>
    <rPh sb="9" eb="11">
      <t>ケイエイ</t>
    </rPh>
    <rPh sb="11" eb="13">
      <t>ジム</t>
    </rPh>
    <rPh sb="13" eb="15">
      <t>クミアイ</t>
    </rPh>
    <phoneticPr fontId="2"/>
  </si>
  <si>
    <t>御坊日高老人福祉施設事務組合</t>
    <rPh sb="0" eb="2">
      <t>ゴボウ</t>
    </rPh>
    <phoneticPr fontId="2"/>
  </si>
  <si>
    <t>御坊日高老人福祉施設事務組合（公営企業会計）</t>
    <rPh sb="0" eb="14">
      <t>ゴボウヒダカロウジンフクシシセツジムクミアイ</t>
    </rPh>
    <rPh sb="15" eb="17">
      <t>コウエイ</t>
    </rPh>
    <rPh sb="17" eb="19">
      <t>キギョウ</t>
    </rPh>
    <rPh sb="19" eb="21">
      <t>カイケイ</t>
    </rPh>
    <phoneticPr fontId="2"/>
  </si>
  <si>
    <t>御坊広域行政事務組合</t>
    <rPh sb="0" eb="2">
      <t>ゴボウ</t>
    </rPh>
    <rPh sb="2" eb="4">
      <t>コウイキ</t>
    </rPh>
    <rPh sb="4" eb="6">
      <t>ギョウセイ</t>
    </rPh>
    <rPh sb="6" eb="8">
      <t>ジム</t>
    </rPh>
    <rPh sb="8" eb="10">
      <t>クミアイ</t>
    </rPh>
    <phoneticPr fontId="2"/>
  </si>
  <si>
    <t>和歌山県市町村総合事務組合</t>
    <rPh sb="0" eb="3">
      <t>ワカヤマ</t>
    </rPh>
    <rPh sb="3" eb="4">
      <t>ケン</t>
    </rPh>
    <rPh sb="4" eb="7">
      <t>シチョウソン</t>
    </rPh>
    <rPh sb="7" eb="9">
      <t>ソウゴウ</t>
    </rPh>
    <rPh sb="9" eb="11">
      <t>ジム</t>
    </rPh>
    <rPh sb="11" eb="13">
      <t>クミアイ</t>
    </rPh>
    <phoneticPr fontId="2"/>
  </si>
  <si>
    <t>和歌山県後期高齢者医療広域連合</t>
    <rPh sb="0" eb="3">
      <t>ワカヤマ</t>
    </rPh>
    <rPh sb="3" eb="4">
      <t>ケン</t>
    </rPh>
    <rPh sb="4" eb="6">
      <t>コウキ</t>
    </rPh>
    <rPh sb="6" eb="9">
      <t>コウレイシャ</t>
    </rPh>
    <rPh sb="9" eb="11">
      <t>イリョウ</t>
    </rPh>
    <rPh sb="11" eb="13">
      <t>コウイキ</t>
    </rPh>
    <rPh sb="13" eb="15">
      <t>レンゴウ</t>
    </rPh>
    <phoneticPr fontId="2"/>
  </si>
  <si>
    <t>和歌山県後期高齢者医療広域連合（特別会計）</t>
    <rPh sb="0" eb="3">
      <t>ワカヤマ</t>
    </rPh>
    <rPh sb="3" eb="4">
      <t>ケン</t>
    </rPh>
    <rPh sb="4" eb="6">
      <t>コウキ</t>
    </rPh>
    <rPh sb="6" eb="9">
      <t>コウレイシャ</t>
    </rPh>
    <rPh sb="9" eb="11">
      <t>イリョウ</t>
    </rPh>
    <rPh sb="11" eb="13">
      <t>コウイキ</t>
    </rPh>
    <rPh sb="13" eb="15">
      <t>レンゴウ</t>
    </rPh>
    <rPh sb="16" eb="18">
      <t>トクベツ</t>
    </rPh>
    <rPh sb="18" eb="20">
      <t>カイケイ</t>
    </rPh>
    <phoneticPr fontId="2"/>
  </si>
  <si>
    <t>和歌山地方税回収機構</t>
    <rPh sb="0" eb="3">
      <t>ワカヤマ</t>
    </rPh>
    <rPh sb="3" eb="5">
      <t>チホウ</t>
    </rPh>
    <rPh sb="5" eb="6">
      <t>ゼイ</t>
    </rPh>
    <rPh sb="6" eb="8">
      <t>カイシュウ</t>
    </rPh>
    <rPh sb="8" eb="10">
      <t>キコウ</t>
    </rPh>
    <phoneticPr fontId="2"/>
  </si>
  <si>
    <t>ふるさとふれあい基金</t>
    <rPh sb="8" eb="10">
      <t>キキン</t>
    </rPh>
    <phoneticPr fontId="5"/>
  </si>
  <si>
    <t>高齢者福祉基金</t>
    <rPh sb="0" eb="3">
      <t>コウレイシャ</t>
    </rPh>
    <rPh sb="3" eb="5">
      <t>フクシ</t>
    </rPh>
    <rPh sb="5" eb="7">
      <t>キキン</t>
    </rPh>
    <phoneticPr fontId="5"/>
  </si>
  <si>
    <t>教育振興基金</t>
    <rPh sb="0" eb="2">
      <t>キョウイク</t>
    </rPh>
    <rPh sb="2" eb="4">
      <t>シンコウ</t>
    </rPh>
    <rPh sb="4" eb="6">
      <t>キキン</t>
    </rPh>
    <phoneticPr fontId="5"/>
  </si>
  <si>
    <t>森林環境譲与税基金</t>
    <rPh sb="0" eb="4">
      <t>シンリンカンキョウ</t>
    </rPh>
    <rPh sb="4" eb="6">
      <t>ジョウヨ</t>
    </rPh>
    <rPh sb="6" eb="7">
      <t>ゼイ</t>
    </rPh>
    <rPh sb="7" eb="9">
      <t>キキン</t>
    </rPh>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</si>
  <si>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</si>
  <si>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</si>
  <si>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</si>
  <si>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類似団体と比べ、将来負担比率は大きく上回っており、一方で有形固定資産減価償却率は下回っている。
　主な要因としては、近年の下水道事業におけるクリーンセンター等の施設の建設等を進めてきたことで起債額が増加し、将来負担比率の上昇へと繋がっている。
　しかしながら令和3年度には公共整備を抑制したことで有形固定資産減価償却率は上昇傾向にあるが、基金積立や起債の償還が増加したことにより将来負担比率の減少へと繋がっている。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</si>
  <si>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</si>
  <si>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</si>
  <si>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</si>
  <si>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</si>
  <si>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</si>
  <si>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</si>
  <si>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類似団体と比べ、将来負担比率は大きく上回っており、実質公債費比率はやや上回っている。
　過疎対策事業債等の交付税算入の大きい地方債の借入れにシフトすることで、将来負担比率及び実質公債費比率の低減を図っているが、数年は現行水準の見込みである。
　事業を実施する場合は、交付税算入の大きな地方債を借り入れることで財源の確保や、適切な事業実施により、当該比率の低減に努める必要がある。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</si>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</sst>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rgb="FFFF0000"/>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8" fillId="0" borderId="0" xfId="8" applyFont="1">
      <alignment vertical="center"/>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122882</c:v>
                </c:pt>
                <c:pt idx="1">
                  <c:v>114790</c:v>
                </c:pt>
                <c:pt idx="2">
                  <c:v>126262</c:v>
                </c:pt>
                <c:pt idx="3">
                  <c:v>126525</c:v>
                </c:pt>
                <c:pt idx="4">
                  <c:v>122054</c:v>
                </c:pt>
              </c:numCache>
            </c:numRef>
          </c:val>
          <c:smooth val="0"/>
          <c:extLst>
            <c:ext xmlns:c16="http://schemas.microsoft.com/office/drawing/2014/chart" uri="{C3380CC4-5D6E-409C-BE32-E72D297353CC}">
              <c16:uniqueId val="{00000000-6478-42E3-841F-BC8706DF97E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70287</c:v>
                </c:pt>
                <c:pt idx="1">
                  <c:v>76085</c:v>
                </c:pt>
                <c:pt idx="2">
                  <c:v>115179</c:v>
                </c:pt>
                <c:pt idx="3">
                  <c:v>99204</c:v>
                </c:pt>
                <c:pt idx="4">
                  <c:v>61736</c:v>
                </c:pt>
              </c:numCache>
            </c:numRef>
          </c:val>
          <c:smooth val="0"/>
          <c:extLst>
            <c:ext xmlns:c16="http://schemas.microsoft.com/office/drawing/2014/chart" uri="{C3380CC4-5D6E-409C-BE32-E72D297353CC}">
              <c16:uniqueId val="{00000001-6478-42E3-841F-BC8706DF97E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2.4700000000000002</c:v>
                </c:pt>
                <c:pt idx="1">
                  <c:v>2.17</c:v>
                </c:pt>
                <c:pt idx="2">
                  <c:v>2.69</c:v>
                </c:pt>
                <c:pt idx="3">
                  <c:v>7.26</c:v>
                </c:pt>
                <c:pt idx="4">
                  <c:v>10.37</c:v>
                </c:pt>
              </c:numCache>
            </c:numRef>
          </c:val>
          <c:extLst>
            <c:ext xmlns:c16="http://schemas.microsoft.com/office/drawing/2014/chart" uri="{C3380CC4-5D6E-409C-BE32-E72D297353CC}">
              <c16:uniqueId val="{00000000-9ADE-4151-BE2E-603408B2908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40.81</c:v>
                </c:pt>
                <c:pt idx="1">
                  <c:v>36.24</c:v>
                </c:pt>
                <c:pt idx="2">
                  <c:v>32.9</c:v>
                </c:pt>
                <c:pt idx="3">
                  <c:v>36.880000000000003</c:v>
                </c:pt>
                <c:pt idx="4">
                  <c:v>47.41</c:v>
                </c:pt>
              </c:numCache>
            </c:numRef>
          </c:val>
          <c:extLst>
            <c:ext xmlns:c16="http://schemas.microsoft.com/office/drawing/2014/chart" uri="{C3380CC4-5D6E-409C-BE32-E72D297353CC}">
              <c16:uniqueId val="{00000001-9ADE-4151-BE2E-603408B2908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-6.66</c:v>
                </c:pt>
                <c:pt idx="1">
                  <c:v>-5.96</c:v>
                </c:pt>
                <c:pt idx="2">
                  <c:v>-3.93</c:v>
                </c:pt>
                <c:pt idx="3">
                  <c:v>9.36</c:v>
                </c:pt>
                <c:pt idx="4">
                  <c:v>13.71</c:v>
                </c:pt>
              </c:numCache>
            </c:numRef>
          </c:val>
          <c:smooth val="0"/>
          <c:extLst>
            <c:ext xmlns:c16="http://schemas.microsoft.com/office/drawing/2014/chart" uri="{C3380CC4-5D6E-409C-BE32-E72D297353CC}">
              <c16:uniqueId val="{00000002-9ADE-4151-BE2E-603408B2908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F41-44EF-877A-6C627F5FD0E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F41-44EF-877A-6C627F5FD0E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F41-44EF-877A-6C627F5FD0E3}"/>
            </c:ext>
          </c:extLst>
        </c:ser>
        <c:ser>
          <c:idx val="3"/>
          <c:order val="3"/>
          <c:tx>
            <c:strRef>
              <c:f>データシート!$A$30</c:f>
              <c:strCache>
                <c:ptCount val="1"/>
                <c:pt idx="0">
                  <c:v>漁業集落環境整備事業特別会計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0.03</c:v>
                </c:pt>
                <c:pt idx="2">
                  <c:v>#N/A</c:v>
                </c:pt>
                <c:pt idx="3">
                  <c:v>0.04</c:v>
                </c:pt>
                <c:pt idx="4">
                  <c:v>#N/A</c:v>
                </c:pt>
                <c:pt idx="5">
                  <c:v>0.03</c:v>
                </c:pt>
                <c:pt idx="6">
                  <c:v>#N/A</c:v>
                </c:pt>
                <c:pt idx="7">
                  <c:v>0.03</c:v>
                </c:pt>
                <c:pt idx="8">
                  <c:v>#N/A</c:v>
                </c:pt>
                <c:pt idx="9">
                  <c:v>0.01</c:v>
                </c:pt>
              </c:numCache>
            </c:numRef>
          </c:val>
          <c:extLst>
            <c:ext xmlns:c16="http://schemas.microsoft.com/office/drawing/2014/chart" uri="{C3380CC4-5D6E-409C-BE32-E72D297353CC}">
              <c16:uniqueId val="{00000003-0F41-44EF-877A-6C627F5FD0E3}"/>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0.03</c:v>
                </c:pt>
                <c:pt idx="2">
                  <c:v>#N/A</c:v>
                </c:pt>
                <c:pt idx="3">
                  <c:v>0.01</c:v>
                </c:pt>
                <c:pt idx="4">
                  <c:v>#N/A</c:v>
                </c:pt>
                <c:pt idx="5">
                  <c:v>0.04</c:v>
                </c:pt>
                <c:pt idx="6">
                  <c:v>#N/A</c:v>
                </c:pt>
                <c:pt idx="7">
                  <c:v>0.01</c:v>
                </c:pt>
                <c:pt idx="8">
                  <c:v>#N/A</c:v>
                </c:pt>
                <c:pt idx="9">
                  <c:v>0.02</c:v>
                </c:pt>
              </c:numCache>
            </c:numRef>
          </c:val>
          <c:extLst>
            <c:ext xmlns:c16="http://schemas.microsoft.com/office/drawing/2014/chart" uri="{C3380CC4-5D6E-409C-BE32-E72D297353CC}">
              <c16:uniqueId val="{00000004-0F41-44EF-877A-6C627F5FD0E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0.05</c:v>
                </c:pt>
                <c:pt idx="4">
                  <c:v>#N/A</c:v>
                </c:pt>
                <c:pt idx="5">
                  <c:v>0.05</c:v>
                </c:pt>
                <c:pt idx="6">
                  <c:v>#N/A</c:v>
                </c:pt>
                <c:pt idx="7">
                  <c:v>0.03</c:v>
                </c:pt>
                <c:pt idx="8">
                  <c:v>#N/A</c:v>
                </c:pt>
                <c:pt idx="9">
                  <c:v>0.02</c:v>
                </c:pt>
              </c:numCache>
            </c:numRef>
          </c:val>
          <c:extLst>
            <c:ext xmlns:c16="http://schemas.microsoft.com/office/drawing/2014/chart" uri="{C3380CC4-5D6E-409C-BE32-E72D297353CC}">
              <c16:uniqueId val="{00000005-0F41-44EF-877A-6C627F5FD0E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0.94</c:v>
                </c:pt>
                <c:pt idx="2">
                  <c:v>#N/A</c:v>
                </c:pt>
                <c:pt idx="3">
                  <c:v>0.8</c:v>
                </c:pt>
                <c:pt idx="4">
                  <c:v>#N/A</c:v>
                </c:pt>
                <c:pt idx="5">
                  <c:v>0.81</c:v>
                </c:pt>
                <c:pt idx="6">
                  <c:v>#N/A</c:v>
                </c:pt>
                <c:pt idx="7">
                  <c:v>0.59</c:v>
                </c:pt>
                <c:pt idx="8">
                  <c:v>#N/A</c:v>
                </c:pt>
                <c:pt idx="9">
                  <c:v>1.26</c:v>
                </c:pt>
              </c:numCache>
            </c:numRef>
          </c:val>
          <c:extLst>
            <c:ext xmlns:c16="http://schemas.microsoft.com/office/drawing/2014/chart" uri="{C3380CC4-5D6E-409C-BE32-E72D297353CC}">
              <c16:uniqueId val="{00000006-0F41-44EF-877A-6C627F5FD0E3}"/>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1.43</c:v>
                </c:pt>
                <c:pt idx="2">
                  <c:v>#N/A</c:v>
                </c:pt>
                <c:pt idx="3">
                  <c:v>1.62</c:v>
                </c:pt>
                <c:pt idx="4">
                  <c:v>#N/A</c:v>
                </c:pt>
                <c:pt idx="5">
                  <c:v>1.8</c:v>
                </c:pt>
                <c:pt idx="6">
                  <c:v>#N/A</c:v>
                </c:pt>
                <c:pt idx="7">
                  <c:v>2.13</c:v>
                </c:pt>
                <c:pt idx="8">
                  <c:v>#N/A</c:v>
                </c:pt>
                <c:pt idx="9">
                  <c:v>1.84</c:v>
                </c:pt>
              </c:numCache>
            </c:numRef>
          </c:val>
          <c:extLst>
            <c:ext xmlns:c16="http://schemas.microsoft.com/office/drawing/2014/chart" uri="{C3380CC4-5D6E-409C-BE32-E72D297353CC}">
              <c16:uniqueId val="{00000007-0F41-44EF-877A-6C627F5FD0E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2.46</c:v>
                </c:pt>
                <c:pt idx="2">
                  <c:v>#N/A</c:v>
                </c:pt>
                <c:pt idx="3">
                  <c:v>2.16</c:v>
                </c:pt>
                <c:pt idx="4">
                  <c:v>#N/A</c:v>
                </c:pt>
                <c:pt idx="5">
                  <c:v>2.69</c:v>
                </c:pt>
                <c:pt idx="6">
                  <c:v>#N/A</c:v>
                </c:pt>
                <c:pt idx="7">
                  <c:v>7.26</c:v>
                </c:pt>
                <c:pt idx="8">
                  <c:v>#N/A</c:v>
                </c:pt>
                <c:pt idx="9">
                  <c:v>10.37</c:v>
                </c:pt>
              </c:numCache>
            </c:numRef>
          </c:val>
          <c:extLst>
            <c:ext xmlns:c16="http://schemas.microsoft.com/office/drawing/2014/chart" uri="{C3380CC4-5D6E-409C-BE32-E72D297353CC}">
              <c16:uniqueId val="{00000008-0F41-44EF-877A-6C627F5FD0E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22.88</c:v>
                </c:pt>
                <c:pt idx="2">
                  <c:v>#N/A</c:v>
                </c:pt>
                <c:pt idx="3">
                  <c:v>24.12</c:v>
                </c:pt>
                <c:pt idx="4">
                  <c:v>#N/A</c:v>
                </c:pt>
                <c:pt idx="5">
                  <c:v>23.23</c:v>
                </c:pt>
                <c:pt idx="6">
                  <c:v>#N/A</c:v>
                </c:pt>
                <c:pt idx="7">
                  <c:v>19.059999999999999</c:v>
                </c:pt>
                <c:pt idx="8">
                  <c:v>#N/A</c:v>
                </c:pt>
                <c:pt idx="9">
                  <c:v>17.16</c:v>
                </c:pt>
              </c:numCache>
            </c:numRef>
          </c:val>
          <c:extLst>
            <c:ext xmlns:c16="http://schemas.microsoft.com/office/drawing/2014/chart" uri="{C3380CC4-5D6E-409C-BE32-E72D297353CC}">
              <c16:uniqueId val="{00000009-0F41-44EF-877A-6C627F5FD0E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414</c:v>
                </c:pt>
                <c:pt idx="5">
                  <c:v>456</c:v>
                </c:pt>
                <c:pt idx="8">
                  <c:v>467</c:v>
                </c:pt>
                <c:pt idx="11">
                  <c:v>476</c:v>
                </c:pt>
                <c:pt idx="14">
                  <c:v>478</c:v>
                </c:pt>
              </c:numCache>
            </c:numRef>
          </c:val>
          <c:extLst>
            <c:ext xmlns:c16="http://schemas.microsoft.com/office/drawing/2014/chart" uri="{C3380CC4-5D6E-409C-BE32-E72D297353CC}">
              <c16:uniqueId val="{00000000-9596-4A8C-97ED-1CF18FF3125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596-4A8C-97ED-1CF18FF3125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596-4A8C-97ED-1CF18FF3125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43</c:v>
                </c:pt>
                <c:pt idx="3">
                  <c:v>42</c:v>
                </c:pt>
                <c:pt idx="6">
                  <c:v>43</c:v>
                </c:pt>
                <c:pt idx="9">
                  <c:v>40</c:v>
                </c:pt>
                <c:pt idx="12">
                  <c:v>28</c:v>
                </c:pt>
              </c:numCache>
            </c:numRef>
          </c:val>
          <c:extLst>
            <c:ext xmlns:c16="http://schemas.microsoft.com/office/drawing/2014/chart" uri="{C3380CC4-5D6E-409C-BE32-E72D297353CC}">
              <c16:uniqueId val="{00000003-9596-4A8C-97ED-1CF18FF3125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250</c:v>
                </c:pt>
                <c:pt idx="3">
                  <c:v>257</c:v>
                </c:pt>
                <c:pt idx="6">
                  <c:v>266</c:v>
                </c:pt>
                <c:pt idx="9">
                  <c:v>263</c:v>
                </c:pt>
                <c:pt idx="12">
                  <c:v>284</c:v>
                </c:pt>
              </c:numCache>
            </c:numRef>
          </c:val>
          <c:extLst>
            <c:ext xmlns:c16="http://schemas.microsoft.com/office/drawing/2014/chart" uri="{C3380CC4-5D6E-409C-BE32-E72D297353CC}">
              <c16:uniqueId val="{00000004-9596-4A8C-97ED-1CF18FF3125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96-4A8C-97ED-1CF18FF3125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596-4A8C-97ED-1CF18FF3125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383</c:v>
                </c:pt>
                <c:pt idx="3">
                  <c:v>420</c:v>
                </c:pt>
                <c:pt idx="6">
                  <c:v>406</c:v>
                </c:pt>
                <c:pt idx="9">
                  <c:v>429</c:v>
                </c:pt>
                <c:pt idx="12">
                  <c:v>446</c:v>
                </c:pt>
              </c:numCache>
            </c:numRef>
          </c:val>
          <c:extLst>
            <c:ext xmlns:c16="http://schemas.microsoft.com/office/drawing/2014/chart" uri="{C3380CC4-5D6E-409C-BE32-E72D297353CC}">
              <c16:uniqueId val="{00000007-9596-4A8C-97ED-1CF18FF3125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262</c:v>
                </c:pt>
                <c:pt idx="2">
                  <c:v>#N/A</c:v>
                </c:pt>
                <c:pt idx="3">
                  <c:v>#N/A</c:v>
                </c:pt>
                <c:pt idx="4">
                  <c:v>263</c:v>
                </c:pt>
                <c:pt idx="5">
                  <c:v>#N/A</c:v>
                </c:pt>
                <c:pt idx="6">
                  <c:v>#N/A</c:v>
                </c:pt>
                <c:pt idx="7">
                  <c:v>248</c:v>
                </c:pt>
                <c:pt idx="8">
                  <c:v>#N/A</c:v>
                </c:pt>
                <c:pt idx="9">
                  <c:v>#N/A</c:v>
                </c:pt>
                <c:pt idx="10">
                  <c:v>256</c:v>
                </c:pt>
                <c:pt idx="11">
                  <c:v>#N/A</c:v>
                </c:pt>
                <c:pt idx="12">
                  <c:v>#N/A</c:v>
                </c:pt>
                <c:pt idx="13">
                  <c:v>280</c:v>
                </c:pt>
                <c:pt idx="14">
                  <c:v>#N/A</c:v>
                </c:pt>
              </c:numCache>
            </c:numRef>
          </c:val>
          <c:smooth val="0"/>
          <c:extLst>
            <c:ext xmlns:c16="http://schemas.microsoft.com/office/drawing/2014/chart" uri="{C3380CC4-5D6E-409C-BE32-E72D297353CC}">
              <c16:uniqueId val="{00000008-9596-4A8C-97ED-1CF18FF3125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5378</c:v>
                </c:pt>
                <c:pt idx="5">
                  <c:v>5521</c:v>
                </c:pt>
                <c:pt idx="8">
                  <c:v>5392</c:v>
                </c:pt>
                <c:pt idx="11">
                  <c:v>5316</c:v>
                </c:pt>
                <c:pt idx="14">
                  <c:v>5195</c:v>
                </c:pt>
              </c:numCache>
            </c:numRef>
          </c:val>
          <c:extLst>
            <c:ext xmlns:c16="http://schemas.microsoft.com/office/drawing/2014/chart" uri="{C3380CC4-5D6E-409C-BE32-E72D297353CC}">
              <c16:uniqueId val="{00000000-5C93-4233-AA62-665BB9854BC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C93-4233-AA62-665BB9854BC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1095</c:v>
                </c:pt>
                <c:pt idx="5">
                  <c:v>980</c:v>
                </c:pt>
                <c:pt idx="8">
                  <c:v>915</c:v>
                </c:pt>
                <c:pt idx="11">
                  <c:v>1096</c:v>
                </c:pt>
                <c:pt idx="14">
                  <c:v>1487</c:v>
                </c:pt>
              </c:numCache>
            </c:numRef>
          </c:val>
          <c:extLst>
            <c:ext xmlns:c16="http://schemas.microsoft.com/office/drawing/2014/chart" uri="{C3380CC4-5D6E-409C-BE32-E72D297353CC}">
              <c16:uniqueId val="{00000002-5C93-4233-AA62-665BB9854BC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27</c:v>
                </c:pt>
                <c:pt idx="3">
                  <c:v>33</c:v>
                </c:pt>
                <c:pt idx="6">
                  <c:v>50</c:v>
                </c:pt>
                <c:pt idx="9">
                  <c:v>0</c:v>
                </c:pt>
                <c:pt idx="12">
                  <c:v>0</c:v>
                </c:pt>
              </c:numCache>
            </c:numRef>
          </c:val>
          <c:extLst>
            <c:ext xmlns:c16="http://schemas.microsoft.com/office/drawing/2014/chart" uri="{C3380CC4-5D6E-409C-BE32-E72D297353CC}">
              <c16:uniqueId val="{00000003-5C93-4233-AA62-665BB9854BC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C93-4233-AA62-665BB9854BC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93-4233-AA62-665BB9854BC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591</c:v>
                </c:pt>
                <c:pt idx="3">
                  <c:v>573</c:v>
                </c:pt>
                <c:pt idx="6">
                  <c:v>536</c:v>
                </c:pt>
                <c:pt idx="9">
                  <c:v>544</c:v>
                </c:pt>
                <c:pt idx="12">
                  <c:v>517</c:v>
                </c:pt>
              </c:numCache>
            </c:numRef>
          </c:val>
          <c:extLst>
            <c:ext xmlns:c16="http://schemas.microsoft.com/office/drawing/2014/chart" uri="{C3380CC4-5D6E-409C-BE32-E72D297353CC}">
              <c16:uniqueId val="{00000006-5C93-4233-AA62-665BB9854BC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503</c:v>
                </c:pt>
                <c:pt idx="3">
                  <c:v>464</c:v>
                </c:pt>
                <c:pt idx="6">
                  <c:v>428</c:v>
                </c:pt>
                <c:pt idx="9">
                  <c:v>418</c:v>
                </c:pt>
                <c:pt idx="12">
                  <c:v>590</c:v>
                </c:pt>
              </c:numCache>
            </c:numRef>
          </c:val>
          <c:extLst>
            <c:ext xmlns:c16="http://schemas.microsoft.com/office/drawing/2014/chart" uri="{C3380CC4-5D6E-409C-BE32-E72D297353CC}">
              <c16:uniqueId val="{00000007-5C93-4233-AA62-665BB9854BC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4352</c:v>
                </c:pt>
                <c:pt idx="3">
                  <c:v>4554</c:v>
                </c:pt>
                <c:pt idx="6">
                  <c:v>4695</c:v>
                </c:pt>
                <c:pt idx="9">
                  <c:v>4689</c:v>
                </c:pt>
                <c:pt idx="12">
                  <c:v>4676</c:v>
                </c:pt>
              </c:numCache>
            </c:numRef>
          </c:val>
          <c:extLst>
            <c:ext xmlns:c16="http://schemas.microsoft.com/office/drawing/2014/chart" uri="{C3380CC4-5D6E-409C-BE32-E72D297353CC}">
              <c16:uniqueId val="{00000008-5C93-4233-AA62-665BB9854BC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C93-4233-AA62-665BB9854BC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4461</c:v>
                </c:pt>
                <c:pt idx="3">
                  <c:v>4382</c:v>
                </c:pt>
                <c:pt idx="6">
                  <c:v>4638</c:v>
                </c:pt>
                <c:pt idx="9">
                  <c:v>4570</c:v>
                </c:pt>
                <c:pt idx="12">
                  <c:v>4412</c:v>
                </c:pt>
              </c:numCache>
            </c:numRef>
          </c:val>
          <c:extLst>
            <c:ext xmlns:c16="http://schemas.microsoft.com/office/drawing/2014/chart" uri="{C3380CC4-5D6E-409C-BE32-E72D297353CC}">
              <c16:uniqueId val="{0000000A-5C93-4233-AA62-665BB9854BC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3460</c:v>
                </c:pt>
                <c:pt idx="2">
                  <c:v>#N/A</c:v>
                </c:pt>
                <c:pt idx="3">
                  <c:v>#N/A</c:v>
                </c:pt>
                <c:pt idx="4">
                  <c:v>3506</c:v>
                </c:pt>
                <c:pt idx="5">
                  <c:v>#N/A</c:v>
                </c:pt>
                <c:pt idx="6">
                  <c:v>#N/A</c:v>
                </c:pt>
                <c:pt idx="7">
                  <c:v>4040</c:v>
                </c:pt>
                <c:pt idx="8">
                  <c:v>#N/A</c:v>
                </c:pt>
                <c:pt idx="9">
                  <c:v>#N/A</c:v>
                </c:pt>
                <c:pt idx="10">
                  <c:v>3808</c:v>
                </c:pt>
                <c:pt idx="11">
                  <c:v>#N/A</c:v>
                </c:pt>
                <c:pt idx="12">
                  <c:v>#N/A</c:v>
                </c:pt>
                <c:pt idx="13">
                  <c:v>3513</c:v>
                </c:pt>
                <c:pt idx="14">
                  <c:v>#N/A</c:v>
                </c:pt>
              </c:numCache>
            </c:numRef>
          </c:val>
          <c:smooth val="0"/>
          <c:extLst>
            <c:ext xmlns:c16="http://schemas.microsoft.com/office/drawing/2014/chart" uri="{C3380CC4-5D6E-409C-BE32-E72D297353CC}">
              <c16:uniqueId val="{0000000B-5C93-4233-AA62-665BB9854BC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805</c:v>
                </c:pt>
                <c:pt idx="1">
                  <c:v>958</c:v>
                </c:pt>
                <c:pt idx="2">
                  <c:v>1336</c:v>
                </c:pt>
              </c:numCache>
            </c:numRef>
          </c:val>
          <c:extLst>
            <c:ext xmlns:c16="http://schemas.microsoft.com/office/drawing/2014/chart" uri="{C3380CC4-5D6E-409C-BE32-E72D297353CC}">
              <c16:uniqueId val="{00000000-6CFB-4F94-BF0A-7248E7C8954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6CFB-4F94-BF0A-7248E7C8954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31</c:v>
                </c:pt>
                <c:pt idx="1">
                  <c:v>48</c:v>
                </c:pt>
                <c:pt idx="2">
                  <c:v>62</c:v>
                </c:pt>
              </c:numCache>
            </c:numRef>
          </c:val>
          <c:extLst>
            <c:ext xmlns:c16="http://schemas.microsoft.com/office/drawing/2014/chart" uri="{C3380CC4-5D6E-409C-BE32-E72D297353CC}">
              <c16:uniqueId val="{00000002-6CFB-4F94-BF0A-7248E7C8954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{D90914FE-421D-4CFD-9BD5-8290338911CA}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DF39-4DCB-87B6-CD9DF62946D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{C7BFAC67-397B-40F8-83DB-EE830A5805C4}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F39-4DCB-87B6-CD9DF62946D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{DD3C7E57-E84E-4012-9804-004C59B18D4B}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F39-4DCB-87B6-CD9DF62946D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{823D337B-AEBE-496D-B3AC-9A469550CB05}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F39-4DCB-87B6-CD9DF62946D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{6BE9FEC5-FB7B-4F7B-A3F4-EB459045FB8F}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F39-4DCB-87B6-CD9DF62946DF}"/>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{26A50DA8-5450-4488-A5D0-129AF5A65076}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DF39-4DCB-87B6-CD9DF62946DF}"/>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{C40E2DB9-29C1-497F-B43C-7E21EA760525}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DF39-4DCB-87B6-CD9DF62946DF}"/>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{4864BE3C-C283-4485-B293-58E27B71D5C7}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DF39-4DCB-87B6-CD9DF62946DF}"/>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{D648C0D6-F3DA-4FFE-A978-4B1D256F2021}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DF39-4DCB-87B6-CD9DF62946D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50.7</c:v>
                </c:pt>
                <c:pt idx="8">
                  <c:v>51.9</c:v>
                </c:pt>
                <c:pt idx="16">
                  <c:v>52.4</c:v>
                </c:pt>
                <c:pt idx="24">
                  <c:v>53.4</c:v>
                </c:pt>
                <c:pt idx="32">
                  <c:v>54.9</c:v>
                </c:pt>
              </c:numCache>
            </c:numRef>
          </c:xVal>
          <c:yVal>
            <c:numRef>
              <c:f>公会計指標分析・財政指標組合せ分析表!$BP$51:$DC$51</c:f>
              <c:numCache>
                <c:formatCode>#,##0.0;"▲ "#,##0.0</c:formatCode>
                <c:ptCount val="40"/>
                <c:pt idx="0">
                  <c:v>170.9</c:v>
                </c:pt>
                <c:pt idx="8">
                  <c:v>175.9</c:v>
                </c:pt>
                <c:pt idx="16">
                  <c:v>203.9</c:v>
                </c:pt>
                <c:pt idx="24">
                  <c:v>179.3</c:v>
                </c:pt>
                <c:pt idx="32">
                  <c:v>150.1</c:v>
                </c:pt>
              </c:numCache>
            </c:numRef>
          </c:yVal>
          <c:smooth val="0"/>
          <c:extLst>
            <c:ext xmlns:c16="http://schemas.microsoft.com/office/drawing/2014/chart" uri="{C3380CC4-5D6E-409C-BE32-E72D297353CC}">
              <c16:uniqueId val="{00000009-DF39-4DCB-87B6-CD9DF62946D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{8EE8AD48-2687-457A-BA0E-D47BCB00F48F}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DF39-4DCB-87B6-CD9DF62946D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{E001745E-5337-435D-A169-4A963D1DE606}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F39-4DCB-87B6-CD9DF62946D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{83D8173B-4D93-4310-B489-099D954E97AC}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F39-4DCB-87B6-CD9DF62946D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{136F4A6F-0D9C-4269-B178-5DB2C4C49ABD}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F39-4DCB-87B6-CD9DF62946D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{55751BBF-773B-4345-944B-CDA3A89161FD}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F39-4DCB-87B6-CD9DF62946DF}"/>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{EE8DDBDA-97C5-4BF2-B961-F330790F1E3C}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DF39-4DCB-87B6-CD9DF62946DF}"/>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{767E6C3C-FEC3-442D-9B1D-B990B9BA4940}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DF39-4DCB-87B6-CD9DF62946DF}"/>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{F4A762AB-A400-4FAA-BE08-D91F1F639F4B}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DF39-4DCB-87B6-CD9DF62946DF}"/>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{35571436-81A0-43F6-A95D-BD8C9521A3C2}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DF39-4DCB-87B6-CD9DF62946D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59.1</c:v>
                </c:pt>
                <c:pt idx="8">
                  <c:v>61.2</c:v>
                </c:pt>
                <c:pt idx="16">
                  <c:v>62.8</c:v>
                </c:pt>
                <c:pt idx="24">
                  <c:v>64.099999999999994</c:v>
                </c:pt>
                <c:pt idx="32">
                  <c:v>66.3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F39-4DCB-87B6-CD9DF62946DF}"/>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30"/>
          <c:min val="-5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5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{8F6D3845-9199-4F12-9D17-E7693807F966}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6C3C-4F93-89AF-432D5D47C18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{83CFA618-890D-45A1-87D2-C1719DFC3C2B}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C3C-4F93-89AF-432D5D47C18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{14E2A621-B0FF-4C9D-885B-30029EF85D5F}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C3C-4F93-89AF-432D5D47C18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{60F5FD79-5956-4F83-B962-BCA58E880E35}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C3C-4F93-89AF-432D5D47C18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{0A835A70-8E01-404F-B6D5-3FC85C490C58}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C3C-4F93-89AF-432D5D47C182}"/>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{A5B72C8E-1D33-4A2A-BA36-BFC64388EC53}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6C3C-4F93-89AF-432D5D47C182}"/>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{05D4F0AC-4CCC-4B35-979F-0EDFC133A2CE}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6C3C-4F93-89AF-432D5D47C182}"/>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{1B2BE3BE-FF77-4D78-8BF5-DBEA9219FC22}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6C3C-4F93-89AF-432D5D47C182}"/>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{2ABA65F8-A4F1-499C-9C69-C571FC370C89}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6C3C-4F93-89AF-432D5D47C1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11.1</c:v>
                </c:pt>
                <c:pt idx="8">
                  <c:v>12.2</c:v>
                </c:pt>
                <c:pt idx="16">
                  <c:v>12.8</c:v>
                </c:pt>
                <c:pt idx="24">
                  <c:v>12.5</c:v>
                </c:pt>
                <c:pt idx="32">
                  <c:v>12.1</c:v>
                </c:pt>
              </c:numCache>
            </c:numRef>
          </c:xVal>
          <c:yVal>
            <c:numRef>
              <c:f>公会計指標分析・財政指標組合せ分析表!$BP$73:$DC$73</c:f>
              <c:numCache>
                <c:formatCode>#,##0.0;"▲ "#,##0.0</c:formatCode>
                <c:ptCount val="40"/>
                <c:pt idx="0">
                  <c:v>170.9</c:v>
                </c:pt>
                <c:pt idx="8">
                  <c:v>175.9</c:v>
                </c:pt>
                <c:pt idx="16">
                  <c:v>203.9</c:v>
                </c:pt>
                <c:pt idx="24">
                  <c:v>179.3</c:v>
                </c:pt>
                <c:pt idx="32">
                  <c:v>150.1</c:v>
                </c:pt>
              </c:numCache>
            </c:numRef>
          </c:yVal>
          <c:smooth val="0"/>
          <c:extLst>
            <c:ext xmlns:c16="http://schemas.microsoft.com/office/drawing/2014/chart" uri="{C3380CC4-5D6E-409C-BE32-E72D297353CC}">
              <c16:uniqueId val="{00000009-6C3C-4F93-89AF-432D5D47C18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4.3495921315535854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{51256D80-8F18-4983-9BBF-F714CCE0954C}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6C3C-4F93-89AF-432D5D47C18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{2C52FC37-FA85-4340-9113-BBD156F4DCCE}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C3C-4F93-89AF-432D5D47C18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{D8B09C7F-711E-4D45-A9C8-2134ED264CD4}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C3C-4F93-89AF-432D5D47C18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{1A6D576A-302C-4A6C-8A27-647C4055CB5A}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C3C-4F93-89AF-432D5D47C18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{DF03FB21-2883-424E-A02C-245A8F9F0983}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C3C-4F93-89AF-432D5D47C182}"/>
                </c:ext>
              </c:extLst>
            </c:dLbl>
            <c:dLbl>
              <c:idx val="8"/>
              <c:layout>
                <c:manualLayout>
                  <c:x val="-1.8235628084250128E-2"/>
                  <c:y val="-8.133737286005204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{5ECCA18D-B386-443B-9046-3ED64FA0A8E3}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6C3C-4F93-89AF-432D5D47C182}"/>
                </c:ext>
              </c:extLst>
            </c:dLbl>
            <c:dLbl>
              <c:idx val="16"/>
              <c:layout>
                <c:manualLayout>
                  <c:x val="-3.1570342725075584E-2"/>
                  <c:y val="-4.3495921315535854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{0B2D475D-BB25-4931-B9CB-2B62C53F41AD}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6C3C-4F93-89AF-432D5D47C182}"/>
                </c:ext>
              </c:extLst>
            </c:dLbl>
            <c:dLbl>
              <c:idx val="24"/>
              <c:layout>
                <c:manualLayout>
                  <c:x val="-4.4905057365901176E-2"/>
                  <c:y val="-5.2956112957880212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{BFD9E913-6888-46F9-A024-5B193944DB04}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6C3C-4F93-89AF-432D5D47C182}"/>
                </c:ext>
              </c:extLst>
            </c:dLbl>
            <c:dLbl>
              <c:idx val="32"/>
              <c:layout>
                <c:manualLayout>
                  <c:x val="-1.8235628084250128E-2"/>
                  <c:y val="-9.0797564502396386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{C4A391DD-4006-4064-AC6C-60851D6662AE}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6C3C-4F93-89AF-432D5D47C1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7.2</c:v>
                </c:pt>
                <c:pt idx="16">
                  <c:v>7.7</c:v>
                </c:pt>
                <c:pt idx="24">
                  <c:v>8</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C3C-4F93-89AF-432D5D47C182}"/>
            </c:ext>
          </c:extLst>
        </c:ser>
        <c:dLbls>
          <c:showLegendKey val="0"/>
          <c:showVal val="1"/>
          <c:showCatName val="0"/>
          <c:showSerName val="0"/>
          <c:showPercent val="0"/>
          <c:showBubbleSize val="0"/>
        </c:dLbls>
        <c:axId val="84219776"/>
        <c:axId val="84234240"/>
      </c:scatterChart>
      <c:valAx>
        <c:axId val="84219776"/>
        <c:scaling>
          <c:orientation val="maxMin"/>
          <c:max val="14"/>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30"/>
          <c:min val="-5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5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元利償還金が前年度と比較して増加しており、今後についても、道路改良事業等に発行した過疎対策事業債等の据置期間満了を迎えるため、元金償還額の増加が見込まれる。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また、公営企業の元利償還金に対する繰入金、一部事務組合が起こした地方債の元利償還金に対する負担金の増加も見込まれる。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実質公債費比率は増加傾向にあると予想されるため、今後の地方債の新規発行は十分検討する必要がある。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満期一括償還地方債を活用していないため。</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道路事業等による過疎対策事業債の発行及び防災対策による緊急防災・減災事業債の発行に毎年度地方債を発行しているが、令和３年度は償還額が発行額を上回ったため、一般会計等に係る地方債残高は減少した。</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また、公営企業債等繰入見込額については、あと数年で公共下水道事業が終了するため、数年後には減少していくことが見込まれる。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充当可能基金については、普通交付税の交付額の増加等により、財政調整基金残高が増加したことや、ふるさと納税事業の推進によりふるさとふれあい基金残高が増加したことにより、増加に転じている。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ただし、今後については、地方債の償還に係る公債費や、施設等の維持管理経費等で基金を取り崩すことで、充当可能基金の減少が見込まれる。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今後も、将来負担比率等に注視しながら、徹底した歳出の削減を行うことで、適正な規模での基金の積み立て促進に努める。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和歌山県由良町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・財政調整基金を令和３年度末に積み立てを行ったことにより、基金額が対前年度＋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百万円となったことから、総基金残高も増加している。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長期的には、歳入では税収等の増加が見込めず、歳出では義務的経費や現在計画している事業等による支出が見込まれ、現状のままでは基金額が減少していくことが予想されるため、徹底した歳出の削減が必要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・ふるさとふれあい基金：個性的で魅力あふれるふるさとづくりを推進するために要する経費の財源</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教育・文化の向上に関する事業、</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観光の振興に関する事業、</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産業の振興に関する事業、</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福祉・保険の充実に関する事業、</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防災に関する事業、</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町長が必要と認める事業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・高齢者福祉基金：高齢者福祉の増進に要する経費の財源</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・教育振興基金：教育振興に要する経費の財源</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・森林環境譲与税基金：それぞれの地域の実情に応じて森林整備及び促進に関する事業を幅広く弾力的に実施するための財源</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・ふるさとふれあい基金：取崩額：バス・タクシー運賃助成事業に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百万円、観光振興事業に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積立額：ふるさと納税</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・教育振興基金：小学校３校、中学校１校の図書購入費用に要した経費に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・森林環境譲与税基金：森林環境譲与税が交付され、積み立てた。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・ふるさとふれあい基金：ふるさと納税分を積み立て、各年度でふるさとづくりの事業にあった経費に充てる。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・高齢者福祉基金：バス・タクシー運賃助成事業等、高齢者福祉の増進に要する経費の財源に充てる予定であるが、積み立て予定はない。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・教育振興基金：学校統合事業に要する経費の財源に充てる予定であるが、積み立て予定はない。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・令和３年度末において、普通交付税の増加や、町税において令和２年度に徴収猶予していたものを令和３年度に収入したことにより、臨時的に増加した影響で、財政調整基金の積み立てを行い、前年度＋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・基金の残高は標準財政規模の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億円の保持に努めていきたいが、今後、公債費や繰出金等が増加していくため、基金の残高は減少していくことが見込まれる。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・前年及び前々年から変動なし。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・地方債の借入金利が低いことから、繰上返済の予定額等もないため、現段階で決まった方針はない。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5,430
5,396
30.93
4,395,381
4,092,228
292,309
2,818,618
4,412,174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150.1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類似団体と比べ低い水準となっている。これは、近年実施して</a:t>
          </a:r>
          <a:r>
            <a:rPr kumimoji="1" lang="ja-JP" altLang="en-US" sz="900" b="0" i="0" u="none" strike="noStrike" kern="0" cap="none" spc="0" normalizeH="0" baseline="0" noProof="0">
              <a:ln>
                <a:noFill/>
              </a:ln>
              <a:solidFill>
                <a:prstClr val="black"/>
              </a:solidFill>
              <a:effectLst/>
              <a:uLnTx/>
              <a:uFillTx/>
              <a:latin typeface="+mn-lt"/>
              <a:ea typeface="+mn-ea"/>
              <a:cs typeface="+mn-cs"/>
            </a:rPr>
            <a:t>きた</a:t>
          </a:r>
          <a:r>
            <a:rPr kumimoji="1" lang="ja-JP" altLang="ja-JP" sz="900" b="0" i="0" u="none" strike="noStrike" kern="0" cap="none" spc="0" normalizeH="0" baseline="0" noProof="0">
              <a:ln>
                <a:noFill/>
              </a:ln>
              <a:solidFill>
                <a:prstClr val="black"/>
              </a:solidFill>
              <a:effectLst/>
              <a:uLnTx/>
              <a:uFillTx/>
              <a:latin typeface="+mn-lt"/>
              <a:ea typeface="+mn-ea"/>
              <a:cs typeface="+mn-cs"/>
            </a:rPr>
            <a:t>下水道事業によるクリーンセンター等の施設が主な要因である。</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また、当町では、平成</a:t>
          </a:r>
          <a:r>
            <a:rPr kumimoji="1" lang="en-US" altLang="ja-JP" sz="900" b="0" i="0" u="none" strike="noStrike" kern="0" cap="none" spc="0" normalizeH="0" baseline="0" noProof="0">
              <a:ln>
                <a:noFill/>
              </a:ln>
              <a:solidFill>
                <a:prstClr val="black"/>
              </a:solidFill>
              <a:effectLst/>
              <a:uLnTx/>
              <a:uFillTx/>
              <a:latin typeface="+mn-lt"/>
              <a:ea typeface="+mn-ea"/>
              <a:cs typeface="+mn-cs"/>
            </a:rPr>
            <a:t>27</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策定した公共施設総合管理計画により、①新規の整備は原則行わない②施設の更新は複合施設とする③当町に適した公共施設等の維持管理・利活用を実施するという目標を掲げ、今後の施設の改修及び更新に係る将来コストの縮減を図っている。しかしながら年々、償却率が上昇しているため、施設の計画的な改修がより必要になると考えられる。</a:t>
          </a:r>
          <a:endPar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120862</xdr:rowOff>
    </xdr:from>
    <xdr:to>
      <xdr:col>23</xdr:col>
      <xdr:colOff>85090</xdr:colOff>
      <xdr:row>33</xdr:row>
      <xdr:rowOff>117687</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521537"/>
          <a:ext cx="1270" cy="1025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67539</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29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120862</xdr:rowOff>
    </xdr:from>
    <xdr:to>
      <xdr:col>23</xdr:col>
      <xdr:colOff>174625</xdr:colOff>
      <xdr:row>27</xdr:row>
      <xdr:rowOff>120862</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52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158449</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60734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8572</xdr:rowOff>
    </xdr:from>
    <xdr:to>
      <xdr:col>23</xdr:col>
      <xdr:colOff>136525</xdr:colOff>
      <xdr:row>31</xdr:row>
      <xdr:rowOff>110172</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09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140441</xdr:rowOff>
    </xdr:from>
    <xdr:to>
      <xdr:col>19</xdr:col>
      <xdr:colOff>187325</xdr:colOff>
      <xdr:row>31</xdr:row>
      <xdr:rowOff>70591</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05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146367</xdr:rowOff>
    </xdr:from>
    <xdr:to>
      <xdr:col>23</xdr:col>
      <xdr:colOff>136525</xdr:colOff>
      <xdr:row>30</xdr:row>
      <xdr:rowOff>76517</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58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169244</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5741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119380</xdr:rowOff>
    </xdr:from>
    <xdr:to>
      <xdr:col>19</xdr:col>
      <xdr:colOff>187325</xdr:colOff>
      <xdr:row>30</xdr:row>
      <xdr:rowOff>49530</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170180</xdr:rowOff>
    </xdr:from>
    <xdr:to>
      <xdr:col>23</xdr:col>
      <xdr:colOff>85725</xdr:colOff>
      <xdr:row>30</xdr:row>
      <xdr:rowOff>25717</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5913755"/>
          <a:ext cx="7112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101388</xdr:rowOff>
    </xdr:from>
    <xdr:to>
      <xdr:col>15</xdr:col>
      <xdr:colOff>187325</xdr:colOff>
      <xdr:row>30</xdr:row>
      <xdr:rowOff>31538</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58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152188</xdr:rowOff>
    </xdr:from>
    <xdr:to>
      <xdr:col>19</xdr:col>
      <xdr:colOff>136525</xdr:colOff>
      <xdr:row>29</xdr:row>
      <xdr:rowOff>170180</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5895763"/>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92392</xdr:rowOff>
    </xdr:from>
    <xdr:to>
      <xdr:col>11</xdr:col>
      <xdr:colOff>187325</xdr:colOff>
      <xdr:row>30</xdr:row>
      <xdr:rowOff>22542</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583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143192</xdr:rowOff>
    </xdr:from>
    <xdr:to>
      <xdr:col>15</xdr:col>
      <xdr:colOff>136525</xdr:colOff>
      <xdr:row>29</xdr:row>
      <xdr:rowOff>152188</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5886767"/>
          <a:ext cx="7620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70803</xdr:rowOff>
    </xdr:from>
    <xdr:to>
      <xdr:col>7</xdr:col>
      <xdr:colOff>187325</xdr:colOff>
      <xdr:row>30</xdr:row>
      <xdr:rowOff>953</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581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121603</xdr:rowOff>
    </xdr:from>
    <xdr:to>
      <xdr:col>11</xdr:col>
      <xdr:colOff>136525</xdr:colOff>
      <xdr:row>29</xdr:row>
      <xdr:rowOff>143192</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5865178"/>
          <a:ext cx="762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61718</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6148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38329</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612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143210</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66057</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563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48065</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56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39069</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561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17480</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558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類似団体と比べるとかなり高い水準となっている。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これは、近年の道路新設改良事業等よる地方債発行額の増加した事が要因である。前年度より減少傾向にあ</a:t>
          </a:r>
          <a:r>
            <a:rPr kumimoji="1" lang="ja-JP" altLang="en-US" sz="1100" b="0" i="0" u="none" strike="noStrike" kern="0" cap="none" spc="0" normalizeH="0" baseline="0" noProof="0">
              <a:ln>
                <a:noFill/>
              </a:ln>
              <a:solidFill>
                <a:prstClr val="black"/>
              </a:solidFill>
              <a:effectLst/>
              <a:uLnTx/>
              <a:uFillTx/>
              <a:latin typeface="+mn-lt"/>
              <a:ea typeface="+mn-ea"/>
              <a:cs typeface="+mn-cs"/>
            </a:rPr>
            <a:t>り</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これは</a:t>
          </a: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ja-JP" sz="1100" b="0" i="0" u="none" strike="noStrike" kern="0" cap="none" spc="0" normalizeH="0" baseline="0" noProof="0">
              <a:ln>
                <a:noFill/>
              </a:ln>
              <a:solidFill>
                <a:prstClr val="black"/>
              </a:solidFill>
              <a:effectLst/>
              <a:uLnTx/>
              <a:uFillTx/>
              <a:latin typeface="+mn-lt"/>
              <a:ea typeface="+mn-ea"/>
              <a:cs typeface="+mn-cs"/>
            </a:rPr>
            <a:t>年度</a:t>
          </a:r>
          <a:r>
            <a:rPr kumimoji="1" lang="ja-JP" altLang="en-US" sz="1100" b="0" i="0" u="none" strike="noStrike" kern="0" cap="none" spc="0" normalizeH="0" baseline="0" noProof="0">
              <a:ln>
                <a:noFill/>
              </a:ln>
              <a:solidFill>
                <a:prstClr val="black"/>
              </a:solidFill>
              <a:effectLst/>
              <a:uLnTx/>
              <a:uFillTx/>
              <a:latin typeface="+mn-lt"/>
              <a:ea typeface="+mn-ea"/>
              <a:cs typeface="+mn-cs"/>
            </a:rPr>
            <a:t>に地方債の新規発行額の減少や</a:t>
          </a:r>
          <a:r>
            <a:rPr kumimoji="1" lang="ja-JP" altLang="ja-JP" sz="1100" b="0" i="0" u="none" strike="noStrike" kern="0" cap="none" spc="0" normalizeH="0" baseline="0" noProof="0">
              <a:ln>
                <a:noFill/>
              </a:ln>
              <a:solidFill>
                <a:prstClr val="black"/>
              </a:solidFill>
              <a:effectLst/>
              <a:uLnTx/>
              <a:uFillTx/>
              <a:latin typeface="+mn-lt"/>
              <a:ea typeface="+mn-ea"/>
              <a:cs typeface="+mn-cs"/>
            </a:rPr>
            <a:t>基金取崩よりも基金積立を行った事が要因である、しかしながら経常経費の削減が進んでいないことから、当該比率が高くなっている。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94538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312833"/>
          <a:ext cx="1269" cy="121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98365</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52774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94538</xdr:rowOff>
    </xdr:from>
    <xdr:to>
      <xdr:col>76</xdr:col>
      <xdr:colOff>111125</xdr:colOff>
      <xdr:row>33</xdr:row>
      <xdr:rowOff>94538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52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101405</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5502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78528</xdr:rowOff>
    </xdr:from>
    <xdr:to>
      <xdr:col>76</xdr:col>
      <xdr:colOff>73025</xdr:colOff>
      <xdr:row>29</xdr:row>
      <xdr:rowOff>8678</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565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42495</xdr:rowOff>
    </xdr:from>
    <xdr:to>
      <xdr:col>72</xdr:col>
      <xdr:colOff>123825</xdr:colOff>
      <xdr:row>29</xdr:row>
      <xdr:rowOff>144095</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578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86035</xdr:rowOff>
    </xdr:from>
    <xdr:to>
      <xdr:col>68</xdr:col>
      <xdr:colOff>123825</xdr:colOff>
      <xdr:row>30</xdr:row>
      <xdr:rowOff>16185</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73321</xdr:rowOff>
    </xdr:from>
    <xdr:to>
      <xdr:col>64</xdr:col>
      <xdr:colOff>123825</xdr:colOff>
      <xdr:row>30</xdr:row>
      <xdr:rowOff>3471</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90234</xdr:rowOff>
    </xdr:from>
    <xdr:to>
      <xdr:col>60</xdr:col>
      <xdr:colOff>123825</xdr:colOff>
      <xdr:row>30</xdr:row>
      <xdr:rowOff>20384</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7853</xdr:rowOff>
    </xdr:from>
    <xdr:to>
      <xdr:col>76</xdr:col>
      <xdr:colOff>73025</xdr:colOff>
      <xdr:row>31</xdr:row>
      <xdr:rowOff>109453</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609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157730</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607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167570</xdr:rowOff>
    </xdr:from>
    <xdr:to>
      <xdr:col>72</xdr:col>
      <xdr:colOff>123825</xdr:colOff>
      <xdr:row>33</xdr:row>
      <xdr:rowOff>97720</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642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58653</xdr:rowOff>
    </xdr:from>
    <xdr:to>
      <xdr:col>76</xdr:col>
      <xdr:colOff>22225</xdr:colOff>
      <xdr:row>33</xdr:row>
      <xdr:rowOff>46920</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flipV="1">
          <a:off x="14084300" y="6145128"/>
          <a:ext cx="711200" cy="33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3387</xdr:rowOff>
    </xdr:from>
    <xdr:to>
      <xdr:col>68</xdr:col>
      <xdr:colOff>123825</xdr:colOff>
      <xdr:row>34</xdr:row>
      <xdr:rowOff>104987</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660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46920</xdr:rowOff>
    </xdr:from>
    <xdr:to>
      <xdr:col>72</xdr:col>
      <xdr:colOff>73025</xdr:colOff>
      <xdr:row>34</xdr:row>
      <xdr:rowOff>54187</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3322300" y="6476295"/>
          <a:ext cx="762000" cy="17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76122</xdr:rowOff>
    </xdr:from>
    <xdr:to>
      <xdr:col>64</xdr:col>
      <xdr:colOff>123825</xdr:colOff>
      <xdr:row>34</xdr:row>
      <xdr:rowOff>6272</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650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126922</xdr:rowOff>
    </xdr:from>
    <xdr:to>
      <xdr:col>68</xdr:col>
      <xdr:colOff>73025</xdr:colOff>
      <xdr:row>34</xdr:row>
      <xdr:rowOff>54187</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2560300" y="6556297"/>
          <a:ext cx="762000" cy="9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169679</xdr:rowOff>
    </xdr:from>
    <xdr:to>
      <xdr:col>60</xdr:col>
      <xdr:colOff>123825</xdr:colOff>
      <xdr:row>34</xdr:row>
      <xdr:rowOff>99829</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659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126922</xdr:rowOff>
    </xdr:from>
    <xdr:to>
      <xdr:col>64</xdr:col>
      <xdr:colOff>73025</xdr:colOff>
      <xdr:row>34</xdr:row>
      <xdr:rowOff>49029</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798300" y="6556297"/>
          <a:ext cx="762000" cy="9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160622</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55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32712</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560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19998</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559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36911</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560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88847</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651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34</xdr:row>
      <xdr:rowOff>96114</xdr:rowOff>
    </xdr:from>
    <xdr:ext cx="560923"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41838" y="669693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168849</xdr:rowOff>
    </xdr:from>
    <xdr:ext cx="560923"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279838" y="659822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90956</xdr:rowOff>
    </xdr:from>
    <xdr:ext cx="560923"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17838" y="66917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5,430
5,396
30.93
4,395,381
4,092,228
292,309
2,818,618
4,412,174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150.1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135255</xdr:rowOff>
    </xdr:from>
    <xdr:to>
      <xdr:col>24</xdr:col>
      <xdr:colOff>62865</xdr:colOff>
      <xdr:row>42</xdr:row>
      <xdr:rowOff>30480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2165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81932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39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135255</xdr:rowOff>
    </xdr:from>
    <xdr:to>
      <xdr:col>24</xdr:col>
      <xdr:colOff>152400</xdr:colOff>
      <xdr:row>32</xdr:row>
      <xdr:rowOff>135255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2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40022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5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17780</xdr:rowOff>
    </xdr:from>
    <xdr:to>
      <xdr:col>15</xdr:col>
      <xdr:colOff>101600</xdr:colOff>
      <xdr:row>38</xdr:row>
      <xdr:rowOff>119380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162560</xdr:rowOff>
    </xdr:from>
    <xdr:to>
      <xdr:col>10</xdr:col>
      <xdr:colOff>165100</xdr:colOff>
      <xdr:row>38</xdr:row>
      <xdr:rowOff>92710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122555</xdr:rowOff>
    </xdr:from>
    <xdr:to>
      <xdr:col>6</xdr:col>
      <xdr:colOff>38100</xdr:colOff>
      <xdr:row>38</xdr:row>
      <xdr:rowOff>52705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76835</xdr:rowOff>
    </xdr:from>
    <xdr:to>
      <xdr:col>24</xdr:col>
      <xdr:colOff>114300</xdr:colOff>
      <xdr:row>37</xdr:row>
      <xdr:rowOff>6985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99712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63500</xdr:rowOff>
    </xdr:from>
    <xdr:to>
      <xdr:col>20</xdr:col>
      <xdr:colOff>38100</xdr:colOff>
      <xdr:row>36</xdr:row>
      <xdr:rowOff>165100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114300</xdr:rowOff>
    </xdr:from>
    <xdr:to>
      <xdr:col>24</xdr:col>
      <xdr:colOff>63500</xdr:colOff>
      <xdr:row>36</xdr:row>
      <xdr:rowOff>127635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28650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82550</xdr:rowOff>
    </xdr:from>
    <xdr:to>
      <xdr:col>15</xdr:col>
      <xdr:colOff>101600</xdr:colOff>
      <xdr:row>37</xdr:row>
      <xdr:rowOff>12700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114300</xdr:rowOff>
    </xdr:from>
    <xdr:to>
      <xdr:col>19</xdr:col>
      <xdr:colOff>177800</xdr:colOff>
      <xdr:row>36</xdr:row>
      <xdr:rowOff>133350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flipV="1">
          <a:off x="2908300" y="6286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74930</xdr:rowOff>
    </xdr:from>
    <xdr:to>
      <xdr:col>10</xdr:col>
      <xdr:colOff>165100</xdr:colOff>
      <xdr:row>37</xdr:row>
      <xdr:rowOff>5080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125730</xdr:rowOff>
    </xdr:from>
    <xdr:to>
      <xdr:col>15</xdr:col>
      <xdr:colOff>50800</xdr:colOff>
      <xdr:row>36</xdr:row>
      <xdr:rowOff>133350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2979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71120</xdr:rowOff>
    </xdr:from>
    <xdr:to>
      <xdr:col>6</xdr:col>
      <xdr:colOff>38100</xdr:colOff>
      <xdr:row>37</xdr:row>
      <xdr:rowOff>1270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121920</xdr:rowOff>
    </xdr:from>
    <xdr:to>
      <xdr:col>10</xdr:col>
      <xdr:colOff>114300</xdr:colOff>
      <xdr:row>36</xdr:row>
      <xdr:rowOff>125730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294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99077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110507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83837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43832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10177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29227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21607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17797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E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3636</xdr:rowOff>
    </xdr:from>
    <xdr:to>
      <xdr:col>54</xdr:col>
      <xdr:colOff>189865</xdr:colOff>
      <xdr:row>41</xdr:row>
      <xdr:rowOff>144845</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flipV="1">
          <a:off x="10476865" y="5832936"/>
          <a:ext cx="0" cy="1341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148672</xdr:rowOff>
    </xdr:from>
    <xdr:ext cx="469744" cy="259045"/>
    <xdr:sp macro="" textlink="">
      <xdr:nvSpPr>
        <xdr:cNvPr id="117" name="【道路】&#10;一人当たり延長最小値テキスト">
          <a:extLst>
            <a:ext uri="{FF2B5EF4-FFF2-40B4-BE49-F238E27FC236}">
              <a16:creationId xmlns:a16="http://schemas.microsoft.com/office/drawing/2014/main" id="{00000000-0008-0000-0E00-000075000000}"/>
            </a:ext>
          </a:extLst>
        </xdr:cNvPr>
        <xdr:cNvSpPr txBox="1"/>
      </xdr:nvSpPr>
      <xdr:spPr>
        <a:xfrm>
          <a:off x="10515600" y="71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144845</xdr:rowOff>
    </xdr:from>
    <xdr:to>
      <xdr:col>55</xdr:col>
      <xdr:colOff>88900</xdr:colOff>
      <xdr:row>41</xdr:row>
      <xdr:rowOff>144845</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717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121763</xdr:rowOff>
    </xdr:from>
    <xdr:ext cx="534377" cy="259045"/>
    <xdr:sp macro="" textlink="">
      <xdr:nvSpPr>
        <xdr:cNvPr id="119" name="【道路】&#10;一人当たり延長最大値テキスト">
          <a:extLst>
            <a:ext uri="{FF2B5EF4-FFF2-40B4-BE49-F238E27FC236}">
              <a16:creationId xmlns:a16="http://schemas.microsoft.com/office/drawing/2014/main" id="{00000000-0008-0000-0E00-000077000000}"/>
            </a:ext>
          </a:extLst>
        </xdr:cNvPr>
        <xdr:cNvSpPr txBox="1"/>
      </xdr:nvSpPr>
      <xdr:spPr>
        <a:xfrm>
          <a:off x="10515600" y="56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3636</xdr:rowOff>
    </xdr:from>
    <xdr:to>
      <xdr:col>55</xdr:col>
      <xdr:colOff>88900</xdr:colOff>
      <xdr:row>34</xdr:row>
      <xdr:rowOff>3636</xdr:rowOff>
    </xdr:to>
    <xdr:cxnSp macro="">
      <xdr:nvCxnSpPr>
        <xdr:cNvPr id="120" name="直線コネクタ 119">
          <a:extLst>
            <a:ext uri="{FF2B5EF4-FFF2-40B4-BE49-F238E27FC236}">
              <a16:creationId xmlns:a16="http://schemas.microsoft.com/office/drawing/2014/main" id="{00000000-0008-0000-0E00-000078000000}"/>
            </a:ext>
          </a:extLst>
        </xdr:cNvPr>
        <xdr:cNvCxnSpPr/>
      </xdr:nvCxnSpPr>
      <xdr:spPr>
        <a:xfrm>
          <a:off x="10388600" y="583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12468</xdr:rowOff>
    </xdr:from>
    <xdr:ext cx="534377" cy="259045"/>
    <xdr:sp macro="" textlink="">
      <xdr:nvSpPr>
        <xdr:cNvPr id="121" name="【道路】&#10;一人当たり延長平均値テキスト">
          <a:extLst>
            <a:ext uri="{FF2B5EF4-FFF2-40B4-BE49-F238E27FC236}">
              <a16:creationId xmlns:a16="http://schemas.microsoft.com/office/drawing/2014/main" id="{00000000-0008-0000-0E00-000079000000}"/>
            </a:ext>
          </a:extLst>
        </xdr:cNvPr>
        <xdr:cNvSpPr txBox="1"/>
      </xdr:nvSpPr>
      <xdr:spPr>
        <a:xfrm>
          <a:off x="10515600" y="6527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161041</xdr:rowOff>
    </xdr:from>
    <xdr:to>
      <xdr:col>55</xdr:col>
      <xdr:colOff>50800</xdr:colOff>
      <xdr:row>39</xdr:row>
      <xdr:rowOff>91191</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10426700" y="66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168422</xdr:rowOff>
    </xdr:from>
    <xdr:to>
      <xdr:col>50</xdr:col>
      <xdr:colOff>165100</xdr:colOff>
      <xdr:row>39</xdr:row>
      <xdr:rowOff>98572</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9588500" y="668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41157</xdr:rowOff>
    </xdr:from>
    <xdr:to>
      <xdr:col>46</xdr:col>
      <xdr:colOff>38100</xdr:colOff>
      <xdr:row>39</xdr:row>
      <xdr:rowOff>142757</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8699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64426</xdr:rowOff>
    </xdr:from>
    <xdr:to>
      <xdr:col>41</xdr:col>
      <xdr:colOff>101600</xdr:colOff>
      <xdr:row>39</xdr:row>
      <xdr:rowOff>166026</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7810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46840</xdr:rowOff>
    </xdr:from>
    <xdr:to>
      <xdr:col>36</xdr:col>
      <xdr:colOff>165100</xdr:colOff>
      <xdr:row>39</xdr:row>
      <xdr:rowOff>148440</xdr:rowOff>
    </xdr:to>
    <xdr:sp macro="" textlink="">
      <xdr:nvSpPr>
        <xdr:cNvPr id="126" name="フローチャート: 判断 125">
          <a:extLst>
            <a:ext uri="{FF2B5EF4-FFF2-40B4-BE49-F238E27FC236}">
              <a16:creationId xmlns:a16="http://schemas.microsoft.com/office/drawing/2014/main" id="{00000000-0008-0000-0E00-00007E000000}"/>
            </a:ext>
          </a:extLst>
        </xdr:cNvPr>
        <xdr:cNvSpPr/>
      </xdr:nvSpPr>
      <xdr:spPr>
        <a:xfrm>
          <a:off x="6921500" y="673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100609</xdr:rowOff>
    </xdr:from>
    <xdr:to>
      <xdr:col>55</xdr:col>
      <xdr:colOff>50800</xdr:colOff>
      <xdr:row>40</xdr:row>
      <xdr:rowOff>30759</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10426700" y="678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79036</xdr:rowOff>
    </xdr:from>
    <xdr:ext cx="534377" cy="259045"/>
    <xdr:sp macro="" textlink="">
      <xdr:nvSpPr>
        <xdr:cNvPr id="133" name="【道路】&#10;一人当たり延長該当値テキスト">
          <a:extLst>
            <a:ext uri="{FF2B5EF4-FFF2-40B4-BE49-F238E27FC236}">
              <a16:creationId xmlns:a16="http://schemas.microsoft.com/office/drawing/2014/main" id="{00000000-0008-0000-0E00-000085000000}"/>
            </a:ext>
          </a:extLst>
        </xdr:cNvPr>
        <xdr:cNvSpPr txBox="1"/>
      </xdr:nvSpPr>
      <xdr:spPr>
        <a:xfrm>
          <a:off x="10515600" y="676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109737</xdr:rowOff>
    </xdr:from>
    <xdr:to>
      <xdr:col>50</xdr:col>
      <xdr:colOff>165100</xdr:colOff>
      <xdr:row>40</xdr:row>
      <xdr:rowOff>39887</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9588500" y="679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151409</xdr:rowOff>
    </xdr:from>
    <xdr:to>
      <xdr:col>55</xdr:col>
      <xdr:colOff>0</xdr:colOff>
      <xdr:row>39</xdr:row>
      <xdr:rowOff>160537</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9639300" y="6837959"/>
          <a:ext cx="838200" cy="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123208</xdr:rowOff>
    </xdr:from>
    <xdr:to>
      <xdr:col>46</xdr:col>
      <xdr:colOff>38100</xdr:colOff>
      <xdr:row>40</xdr:row>
      <xdr:rowOff>53358</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8699500" y="680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160537</xdr:rowOff>
    </xdr:from>
    <xdr:to>
      <xdr:col>50</xdr:col>
      <xdr:colOff>114300</xdr:colOff>
      <xdr:row>40</xdr:row>
      <xdr:rowOff>2558</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8750300" y="6847087"/>
          <a:ext cx="889000" cy="1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130932</xdr:rowOff>
    </xdr:from>
    <xdr:to>
      <xdr:col>41</xdr:col>
      <xdr:colOff>101600</xdr:colOff>
      <xdr:row>40</xdr:row>
      <xdr:rowOff>61082</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7810500" y="681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2558</xdr:rowOff>
    </xdr:from>
    <xdr:to>
      <xdr:col>45</xdr:col>
      <xdr:colOff>177800</xdr:colOff>
      <xdr:row>40</xdr:row>
      <xdr:rowOff>10282</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7861300" y="6860558"/>
          <a:ext cx="889000" cy="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142852</xdr:rowOff>
    </xdr:from>
    <xdr:to>
      <xdr:col>36</xdr:col>
      <xdr:colOff>165100</xdr:colOff>
      <xdr:row>40</xdr:row>
      <xdr:rowOff>73002</xdr:rowOff>
    </xdr:to>
    <xdr:sp macro="" textlink="">
      <xdr:nvSpPr>
        <xdr:cNvPr id="140" name="楕円 139">
          <a:extLst>
            <a:ext uri="{FF2B5EF4-FFF2-40B4-BE49-F238E27FC236}">
              <a16:creationId xmlns:a16="http://schemas.microsoft.com/office/drawing/2014/main" id="{00000000-0008-0000-0E00-00008C000000}"/>
            </a:ext>
          </a:extLst>
        </xdr:cNvPr>
        <xdr:cNvSpPr/>
      </xdr:nvSpPr>
      <xdr:spPr>
        <a:xfrm>
          <a:off x="6921500" y="68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10282</xdr:rowOff>
    </xdr:from>
    <xdr:to>
      <xdr:col>41</xdr:col>
      <xdr:colOff>50800</xdr:colOff>
      <xdr:row>40</xdr:row>
      <xdr:rowOff>22202</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flipV="1">
          <a:off x="6972300" y="6868282"/>
          <a:ext cx="889000" cy="1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115099</xdr:rowOff>
    </xdr:from>
    <xdr:ext cx="534377" cy="259045"/>
    <xdr:sp macro="" textlink="">
      <xdr:nvSpPr>
        <xdr:cNvPr id="142" name="n_1aveValue【道路】&#10;一人当たり延長">
          <a:extLst>
            <a:ext uri="{FF2B5EF4-FFF2-40B4-BE49-F238E27FC236}">
              <a16:creationId xmlns:a16="http://schemas.microsoft.com/office/drawing/2014/main" id="{00000000-0008-0000-0E00-00008E000000}"/>
            </a:ext>
          </a:extLst>
        </xdr:cNvPr>
        <xdr:cNvSpPr txBox="1"/>
      </xdr:nvSpPr>
      <xdr:spPr>
        <a:xfrm>
          <a:off x="9359411" y="645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159284</xdr:rowOff>
    </xdr:from>
    <xdr:ext cx="534377" cy="259045"/>
    <xdr:sp macro="" textlink="">
      <xdr:nvSpPr>
        <xdr:cNvPr id="143" name="n_2aveValue【道路】&#10;一人当たり延長">
          <a:extLst>
            <a:ext uri="{FF2B5EF4-FFF2-40B4-BE49-F238E27FC236}">
              <a16:creationId xmlns:a16="http://schemas.microsoft.com/office/drawing/2014/main" id="{00000000-0008-0000-0E00-00008F000000}"/>
            </a:ext>
          </a:extLst>
        </xdr:cNvPr>
        <xdr:cNvSpPr txBox="1"/>
      </xdr:nvSpPr>
      <xdr:spPr>
        <a:xfrm>
          <a:off x="8483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11103</xdr:rowOff>
    </xdr:from>
    <xdr:ext cx="534377" cy="259045"/>
    <xdr:sp macro="" textlink="">
      <xdr:nvSpPr>
        <xdr:cNvPr id="144" name="n_3aveValue【道路】&#10;一人当たり延長">
          <a:extLst>
            <a:ext uri="{FF2B5EF4-FFF2-40B4-BE49-F238E27FC236}">
              <a16:creationId xmlns:a16="http://schemas.microsoft.com/office/drawing/2014/main" id="{00000000-0008-0000-0E00-000090000000}"/>
            </a:ext>
          </a:extLst>
        </xdr:cNvPr>
        <xdr:cNvSpPr txBox="1"/>
      </xdr:nvSpPr>
      <xdr:spPr>
        <a:xfrm>
          <a:off x="7594111" y="65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164967</xdr:rowOff>
    </xdr:from>
    <xdr:ext cx="534377" cy="259045"/>
    <xdr:sp macro="" textlink="">
      <xdr:nvSpPr>
        <xdr:cNvPr id="145" name="n_4aveValue【道路】&#10;一人当たり延長">
          <a:extLst>
            <a:ext uri="{FF2B5EF4-FFF2-40B4-BE49-F238E27FC236}">
              <a16:creationId xmlns:a16="http://schemas.microsoft.com/office/drawing/2014/main" id="{00000000-0008-0000-0E00-000091000000}"/>
            </a:ext>
          </a:extLst>
        </xdr:cNvPr>
        <xdr:cNvSpPr txBox="1"/>
      </xdr:nvSpPr>
      <xdr:spPr>
        <a:xfrm>
          <a:off x="6705111" y="650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31014</xdr:rowOff>
    </xdr:from>
    <xdr:ext cx="534377" cy="259045"/>
    <xdr:sp macro="" textlink="">
      <xdr:nvSpPr>
        <xdr:cNvPr id="146" name="n_1mainValue【道路】&#10;一人当たり延長">
          <a:extLst>
            <a:ext uri="{FF2B5EF4-FFF2-40B4-BE49-F238E27FC236}">
              <a16:creationId xmlns:a16="http://schemas.microsoft.com/office/drawing/2014/main" id="{00000000-0008-0000-0E00-000092000000}"/>
            </a:ext>
          </a:extLst>
        </xdr:cNvPr>
        <xdr:cNvSpPr txBox="1"/>
      </xdr:nvSpPr>
      <xdr:spPr>
        <a:xfrm>
          <a:off x="9359411" y="688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44485</xdr:rowOff>
    </xdr:from>
    <xdr:ext cx="534377" cy="259045"/>
    <xdr:sp macro="" textlink="">
      <xdr:nvSpPr>
        <xdr:cNvPr id="147" name="n_2mainValue【道路】&#10;一人当たり延長">
          <a:extLst>
            <a:ext uri="{FF2B5EF4-FFF2-40B4-BE49-F238E27FC236}">
              <a16:creationId xmlns:a16="http://schemas.microsoft.com/office/drawing/2014/main" id="{00000000-0008-0000-0E00-000093000000}"/>
            </a:ext>
          </a:extLst>
        </xdr:cNvPr>
        <xdr:cNvSpPr txBox="1"/>
      </xdr:nvSpPr>
      <xdr:spPr>
        <a:xfrm>
          <a:off x="8483111" y="690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52209</xdr:rowOff>
    </xdr:from>
    <xdr:ext cx="534377" cy="259045"/>
    <xdr:sp macro="" textlink="">
      <xdr:nvSpPr>
        <xdr:cNvPr id="148" name="n_3mainValue【道路】&#10;一人当たり延長">
          <a:extLst>
            <a:ext uri="{FF2B5EF4-FFF2-40B4-BE49-F238E27FC236}">
              <a16:creationId xmlns:a16="http://schemas.microsoft.com/office/drawing/2014/main" id="{00000000-0008-0000-0E00-000094000000}"/>
            </a:ext>
          </a:extLst>
        </xdr:cNvPr>
        <xdr:cNvSpPr txBox="1"/>
      </xdr:nvSpPr>
      <xdr:spPr>
        <a:xfrm>
          <a:off x="7594111" y="691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64129</xdr:rowOff>
    </xdr:from>
    <xdr:ext cx="534377" cy="259045"/>
    <xdr:sp macro="" textlink="">
      <xdr:nvSpPr>
        <xdr:cNvPr id="149" name="n_4mainValue【道路】&#10;一人当たり延長">
          <a:extLst>
            <a:ext uri="{FF2B5EF4-FFF2-40B4-BE49-F238E27FC236}">
              <a16:creationId xmlns:a16="http://schemas.microsoft.com/office/drawing/2014/main" id="{00000000-0008-0000-0E00-000095000000}"/>
            </a:ext>
          </a:extLst>
        </xdr:cNvPr>
        <xdr:cNvSpPr txBox="1"/>
      </xdr:nvSpPr>
      <xdr:spPr>
        <a:xfrm>
          <a:off x="6705111" y="692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0000000-0008-0000-0E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13063</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flipV="1">
          <a:off x="4634865" y="9478735"/>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0000000-0008-0000-0E00-0000B0000000}"/>
            </a:ext>
          </a:extLst>
        </xdr:cNvPr>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00000000-0008-0000-0E00-0000B2000000}"/>
            </a:ext>
          </a:extLst>
        </xdr:cNvPr>
        <xdr:cNvSpPr txBox="1"/>
      </xdr:nvSpPr>
      <xdr:spPr>
        <a:xfrm>
          <a:off x="4673600" y="9253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79" name="直線コネクタ 178">
          <a:extLst>
            <a:ext uri="{FF2B5EF4-FFF2-40B4-BE49-F238E27FC236}">
              <a16:creationId xmlns:a16="http://schemas.microsoft.com/office/drawing/2014/main" id="{00000000-0008-0000-0E00-0000B3000000}"/>
            </a:ext>
          </a:extLst>
        </xdr:cNvPr>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0000000-0008-0000-0E00-0000B4000000}"/>
            </a:ext>
          </a:extLst>
        </xdr:cNvPr>
        <xdr:cNvSpPr txBox="1"/>
      </xdr:nvSpPr>
      <xdr:spPr>
        <a:xfrm>
          <a:off x="4673600" y="1042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127181</xdr:rowOff>
    </xdr:from>
    <xdr:to>
      <xdr:col>10</xdr:col>
      <xdr:colOff>165100</xdr:colOff>
      <xdr:row>61</xdr:row>
      <xdr:rowOff>57331</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96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5" name="フローチャート: 判断 184">
          <a:extLst>
            <a:ext uri="{FF2B5EF4-FFF2-40B4-BE49-F238E27FC236}">
              <a16:creationId xmlns:a16="http://schemas.microsoft.com/office/drawing/2014/main" id="{00000000-0008-0000-0E00-0000B9000000}"/>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39007</xdr:rowOff>
    </xdr:from>
    <xdr:to>
      <xdr:col>24</xdr:col>
      <xdr:colOff>114300</xdr:colOff>
      <xdr:row>58</xdr:row>
      <xdr:rowOff>140607</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4584700" y="998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61884</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0000000-0008-0000-0E00-0000C0000000}"/>
            </a:ext>
          </a:extLst>
        </xdr:cNvPr>
        <xdr:cNvSpPr txBox="1"/>
      </xdr:nvSpPr>
      <xdr:spPr>
        <a:xfrm>
          <a:off x="4673600" y="983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19413</xdr:rowOff>
    </xdr:from>
    <xdr:to>
      <xdr:col>20</xdr:col>
      <xdr:colOff>38100</xdr:colOff>
      <xdr:row>58</xdr:row>
      <xdr:rowOff>121013</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3746500" y="99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70213</xdr:rowOff>
    </xdr:from>
    <xdr:to>
      <xdr:col>24</xdr:col>
      <xdr:colOff>63500</xdr:colOff>
      <xdr:row>58</xdr:row>
      <xdr:rowOff>89807</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3797300" y="1001431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1451</xdr:rowOff>
    </xdr:from>
    <xdr:to>
      <xdr:col>15</xdr:col>
      <xdr:colOff>101600</xdr:colOff>
      <xdr:row>58</xdr:row>
      <xdr:rowOff>103051</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2857500" y="994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52251</xdr:rowOff>
    </xdr:from>
    <xdr:to>
      <xdr:col>19</xdr:col>
      <xdr:colOff>177800</xdr:colOff>
      <xdr:row>58</xdr:row>
      <xdr:rowOff>70213</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908300" y="999635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145143</xdr:rowOff>
    </xdr:from>
    <xdr:to>
      <xdr:col>10</xdr:col>
      <xdr:colOff>165100</xdr:colOff>
      <xdr:row>58</xdr:row>
      <xdr:rowOff>75293</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968500" y="99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24493</xdr:rowOff>
    </xdr:from>
    <xdr:to>
      <xdr:col>15</xdr:col>
      <xdr:colOff>50800</xdr:colOff>
      <xdr:row>58</xdr:row>
      <xdr:rowOff>52251</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2019300" y="996859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120650</xdr:rowOff>
    </xdr:from>
    <xdr:to>
      <xdr:col>6</xdr:col>
      <xdr:colOff>38100</xdr:colOff>
      <xdr:row>58</xdr:row>
      <xdr:rowOff>50800</xdr:rowOff>
    </xdr:to>
    <xdr:sp macro="" textlink="">
      <xdr:nvSpPr>
        <xdr:cNvPr id="199" name="楕円 198">
          <a:extLst>
            <a:ext uri="{FF2B5EF4-FFF2-40B4-BE49-F238E27FC236}">
              <a16:creationId xmlns:a16="http://schemas.microsoft.com/office/drawing/2014/main" id="{00000000-0008-0000-0E00-0000C7000000}"/>
            </a:ext>
          </a:extLst>
        </xdr:cNvPr>
        <xdr:cNvSpPr/>
      </xdr:nvSpPr>
      <xdr:spPr>
        <a:xfrm>
          <a:off x="1079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0</xdr:rowOff>
    </xdr:from>
    <xdr:to>
      <xdr:col>10</xdr:col>
      <xdr:colOff>114300</xdr:colOff>
      <xdr:row>58</xdr:row>
      <xdr:rowOff>24493</xdr:rowOff>
    </xdr:to>
    <xdr:cxnSp macro="">
      <xdr:nvCxnSpPr>
        <xdr:cNvPr id="200" name="直線コネクタ 199">
          <a:extLst>
            <a:ext uri="{FF2B5EF4-FFF2-40B4-BE49-F238E27FC236}">
              <a16:creationId xmlns:a16="http://schemas.microsoft.com/office/drawing/2014/main" id="{00000000-0008-0000-0E00-0000C8000000}"/>
            </a:ext>
          </a:extLst>
        </xdr:cNvPr>
        <xdr:cNvCxnSpPr/>
      </xdr:nvCxnSpPr>
      <xdr:spPr>
        <a:xfrm>
          <a:off x="1130300" y="994410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48458</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54990</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48458</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137540</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3582044" y="973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119578</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2705744" y="972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91820</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1816744" y="969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67327</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0000000-0008-0000-0E00-0000D0000000}"/>
            </a:ext>
          </a:extLst>
        </xdr:cNvPr>
        <xdr:cNvSpPr txBox="1"/>
      </xdr:nvSpPr>
      <xdr:spPr>
        <a:xfrm>
          <a:off x="927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E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138566</xdr:rowOff>
    </xdr:from>
    <xdr:to>
      <xdr:col>54</xdr:col>
      <xdr:colOff>189865</xdr:colOff>
      <xdr:row>63</xdr:row>
      <xdr:rowOff>165667</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568316"/>
          <a:ext cx="0" cy="1398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169494</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097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165667</xdr:rowOff>
    </xdr:from>
    <xdr:to>
      <xdr:col>55</xdr:col>
      <xdr:colOff>88900</xdr:colOff>
      <xdr:row>63</xdr:row>
      <xdr:rowOff>165667</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096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85243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343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138566</xdr:rowOff>
    </xdr:from>
    <xdr:to>
      <xdr:col>55</xdr:col>
      <xdr:colOff>88900</xdr:colOff>
      <xdr:row>55</xdr:row>
      <xdr:rowOff>138566</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56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163660</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622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13783</xdr:rowOff>
    </xdr:from>
    <xdr:to>
      <xdr:col>55</xdr:col>
      <xdr:colOff>50800</xdr:colOff>
      <xdr:row>62</xdr:row>
      <xdr:rowOff>115383</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64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24219</xdr:rowOff>
    </xdr:from>
    <xdr:to>
      <xdr:col>50</xdr:col>
      <xdr:colOff>165100</xdr:colOff>
      <xdr:row>62</xdr:row>
      <xdr:rowOff>125819</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65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46737</xdr:rowOff>
    </xdr:from>
    <xdr:to>
      <xdr:col>46</xdr:col>
      <xdr:colOff>38100</xdr:colOff>
      <xdr:row>62</xdr:row>
      <xdr:rowOff>148337</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6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78325</xdr:rowOff>
    </xdr:from>
    <xdr:to>
      <xdr:col>41</xdr:col>
      <xdr:colOff>101600</xdr:colOff>
      <xdr:row>63</xdr:row>
      <xdr:rowOff>8475</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43507</xdr:rowOff>
    </xdr:from>
    <xdr:to>
      <xdr:col>36</xdr:col>
      <xdr:colOff>165100</xdr:colOff>
      <xdr:row>62</xdr:row>
      <xdr:rowOff>145107</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156673</xdr:rowOff>
    </xdr:from>
    <xdr:to>
      <xdr:col>55</xdr:col>
      <xdr:colOff>50800</xdr:colOff>
      <xdr:row>61</xdr:row>
      <xdr:rowOff>86823</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44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8100</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2951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171403</xdr:rowOff>
    </xdr:from>
    <xdr:to>
      <xdr:col>50</xdr:col>
      <xdr:colOff>165100</xdr:colOff>
      <xdr:row>61</xdr:row>
      <xdr:rowOff>101553</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45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36023</xdr:rowOff>
    </xdr:from>
    <xdr:to>
      <xdr:col>55</xdr:col>
      <xdr:colOff>0</xdr:colOff>
      <xdr:row>61</xdr:row>
      <xdr:rowOff>50753</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0494473"/>
          <a:ext cx="838200" cy="1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17335</xdr:rowOff>
    </xdr:from>
    <xdr:to>
      <xdr:col>46</xdr:col>
      <xdr:colOff>38100</xdr:colOff>
      <xdr:row>61</xdr:row>
      <xdr:rowOff>118935</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47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50753</xdr:rowOff>
    </xdr:from>
    <xdr:to>
      <xdr:col>50</xdr:col>
      <xdr:colOff>114300</xdr:colOff>
      <xdr:row>61</xdr:row>
      <xdr:rowOff>68135</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509203"/>
          <a:ext cx="889000" cy="1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25815</xdr:rowOff>
    </xdr:from>
    <xdr:to>
      <xdr:col>41</xdr:col>
      <xdr:colOff>101600</xdr:colOff>
      <xdr:row>61</xdr:row>
      <xdr:rowOff>127415</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4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68135</xdr:rowOff>
    </xdr:from>
    <xdr:to>
      <xdr:col>45</xdr:col>
      <xdr:colOff>177800</xdr:colOff>
      <xdr:row>61</xdr:row>
      <xdr:rowOff>76615</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0526585"/>
          <a:ext cx="889000" cy="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38333</xdr:rowOff>
    </xdr:from>
    <xdr:to>
      <xdr:col>36</xdr:col>
      <xdr:colOff>165100</xdr:colOff>
      <xdr:row>61</xdr:row>
      <xdr:rowOff>139933</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49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76615</xdr:rowOff>
    </xdr:from>
    <xdr:to>
      <xdr:col>41</xdr:col>
      <xdr:colOff>50800</xdr:colOff>
      <xdr:row>61</xdr:row>
      <xdr:rowOff>89133</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0535065"/>
          <a:ext cx="889000" cy="1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116946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746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139464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76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171052</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80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136234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766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118080</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281505" y="102336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135462</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1025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143942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1025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156460</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1027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28575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230225"/>
          <a:ext cx="0" cy="1628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146702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00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28575</xdr:rowOff>
    </xdr:from>
    <xdr:to>
      <xdr:col>24</xdr:col>
      <xdr:colOff>152400</xdr:colOff>
      <xdr:row>77</xdr:row>
      <xdr:rowOff>28575</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23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92091</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3979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84455</xdr:rowOff>
    </xdr:from>
    <xdr:to>
      <xdr:col>20</xdr:col>
      <xdr:colOff>38100</xdr:colOff>
      <xdr:row>83</xdr:row>
      <xdr:rowOff>14605</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55880</xdr:rowOff>
    </xdr:from>
    <xdr:to>
      <xdr:col>15</xdr:col>
      <xdr:colOff>101600</xdr:colOff>
      <xdr:row>82</xdr:row>
      <xdr:rowOff>157480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133986</xdr:rowOff>
    </xdr:from>
    <xdr:to>
      <xdr:col>24</xdr:col>
      <xdr:colOff>114300</xdr:colOff>
      <xdr:row>86</xdr:row>
      <xdr:rowOff>64136</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70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48913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4622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133986</xdr:rowOff>
    </xdr:from>
    <xdr:to>
      <xdr:col>20</xdr:col>
      <xdr:colOff>38100</xdr:colOff>
      <xdr:row>86</xdr:row>
      <xdr:rowOff>64136</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470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13336</xdr:rowOff>
    </xdr:from>
    <xdr:to>
      <xdr:col>24</xdr:col>
      <xdr:colOff>63500</xdr:colOff>
      <xdr:row>86</xdr:row>
      <xdr:rowOff>13336</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47580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126364</xdr:rowOff>
    </xdr:from>
    <xdr:to>
      <xdr:col>15</xdr:col>
      <xdr:colOff>101600</xdr:colOff>
      <xdr:row>86</xdr:row>
      <xdr:rowOff>56514</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69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5714</xdr:rowOff>
    </xdr:from>
    <xdr:to>
      <xdr:col>19</xdr:col>
      <xdr:colOff>177800</xdr:colOff>
      <xdr:row>86</xdr:row>
      <xdr:rowOff>13336</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908300" y="1475041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111125</xdr:rowOff>
    </xdr:from>
    <xdr:to>
      <xdr:col>10</xdr:col>
      <xdr:colOff>165100</xdr:colOff>
      <xdr:row>86</xdr:row>
      <xdr:rowOff>41275</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68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161925</xdr:rowOff>
    </xdr:from>
    <xdr:to>
      <xdr:col>15</xdr:col>
      <xdr:colOff>50800</xdr:colOff>
      <xdr:row>86</xdr:row>
      <xdr:rowOff>5714</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473517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78739</xdr:rowOff>
    </xdr:from>
    <xdr:to>
      <xdr:col>6</xdr:col>
      <xdr:colOff>38100</xdr:colOff>
      <xdr:row>86</xdr:row>
      <xdr:rowOff>8889</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129539</xdr:rowOff>
    </xdr:from>
    <xdr:to>
      <xdr:col>10</xdr:col>
      <xdr:colOff>114300</xdr:colOff>
      <xdr:row>85</xdr:row>
      <xdr:rowOff>161925</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470278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31132</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2557</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158766</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55263</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479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47641</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479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32402</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16</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474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E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79248</xdr:rowOff>
    </xdr:from>
    <xdr:to>
      <xdr:col>54</xdr:col>
      <xdr:colOff>189865</xdr:colOff>
      <xdr:row>86</xdr:row>
      <xdr:rowOff>157299</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flipV="1">
          <a:off x="10476865" y="13452348"/>
          <a:ext cx="0" cy="1449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161126</xdr:rowOff>
    </xdr:from>
    <xdr:ext cx="469744" cy="259045"/>
    <xdr:sp macro="" textlink="">
      <xdr:nvSpPr>
        <xdr:cNvPr id="348" name="【公営住宅】&#10;一人当たり面積最小値テキスト">
          <a:extLst>
            <a:ext uri="{FF2B5EF4-FFF2-40B4-BE49-F238E27FC236}">
              <a16:creationId xmlns:a16="http://schemas.microsoft.com/office/drawing/2014/main" id="{00000000-0008-0000-0E00-00005C010000}"/>
            </a:ext>
          </a:extLst>
        </xdr:cNvPr>
        <xdr:cNvSpPr txBox="1"/>
      </xdr:nvSpPr>
      <xdr:spPr>
        <a:xfrm>
          <a:off x="10515600" y="149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157299</xdr:rowOff>
    </xdr:from>
    <xdr:to>
      <xdr:col>55</xdr:col>
      <xdr:colOff>88900</xdr:colOff>
      <xdr:row>86</xdr:row>
      <xdr:rowOff>157299</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490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25925</xdr:rowOff>
    </xdr:from>
    <xdr:ext cx="534377" cy="259045"/>
    <xdr:sp macro="" textlink="">
      <xdr:nvSpPr>
        <xdr:cNvPr id="350" name="【公営住宅】&#10;一人当たり面積最大値テキスト">
          <a:extLst>
            <a:ext uri="{FF2B5EF4-FFF2-40B4-BE49-F238E27FC236}">
              <a16:creationId xmlns:a16="http://schemas.microsoft.com/office/drawing/2014/main" id="{00000000-0008-0000-0E00-00005E010000}"/>
            </a:ext>
          </a:extLst>
        </xdr:cNvPr>
        <xdr:cNvSpPr txBox="1"/>
      </xdr:nvSpPr>
      <xdr:spPr>
        <a:xfrm>
          <a:off x="10515600" y="1322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79248</xdr:rowOff>
    </xdr:from>
    <xdr:to>
      <xdr:col>55</xdr:col>
      <xdr:colOff>88900</xdr:colOff>
      <xdr:row>78</xdr:row>
      <xdr:rowOff>79248</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10388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162468</xdr:rowOff>
    </xdr:from>
    <xdr:ext cx="469744" cy="259045"/>
    <xdr:sp macro="" textlink="">
      <xdr:nvSpPr>
        <xdr:cNvPr id="352" name="【公営住宅】&#10;一人当たり面積平均値テキスト">
          <a:extLst>
            <a:ext uri="{FF2B5EF4-FFF2-40B4-BE49-F238E27FC236}">
              <a16:creationId xmlns:a16="http://schemas.microsoft.com/office/drawing/2014/main" id="{00000000-0008-0000-0E00-000060010000}"/>
            </a:ext>
          </a:extLst>
        </xdr:cNvPr>
        <xdr:cNvSpPr txBox="1"/>
      </xdr:nvSpPr>
      <xdr:spPr>
        <a:xfrm>
          <a:off x="10515600" y="14564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139591</xdr:rowOff>
    </xdr:from>
    <xdr:to>
      <xdr:col>55</xdr:col>
      <xdr:colOff>50800</xdr:colOff>
      <xdr:row>86</xdr:row>
      <xdr:rowOff>69741</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10426700" y="1471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129902</xdr:rowOff>
    </xdr:from>
    <xdr:to>
      <xdr:col>50</xdr:col>
      <xdr:colOff>165100</xdr:colOff>
      <xdr:row>86</xdr:row>
      <xdr:rowOff>60052</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9588500" y="147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143075</xdr:rowOff>
    </xdr:from>
    <xdr:to>
      <xdr:col>46</xdr:col>
      <xdr:colOff>38100</xdr:colOff>
      <xdr:row>86</xdr:row>
      <xdr:rowOff>73225</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8699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144599</xdr:rowOff>
    </xdr:from>
    <xdr:to>
      <xdr:col>41</xdr:col>
      <xdr:colOff>101600</xdr:colOff>
      <xdr:row>86</xdr:row>
      <xdr:rowOff>74749</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7810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144272</xdr:rowOff>
    </xdr:from>
    <xdr:to>
      <xdr:col>36</xdr:col>
      <xdr:colOff>165100</xdr:colOff>
      <xdr:row>86</xdr:row>
      <xdr:rowOff>74422</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6921500" y="1471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36830</xdr:rowOff>
    </xdr:from>
    <xdr:to>
      <xdr:col>55</xdr:col>
      <xdr:colOff>50800</xdr:colOff>
      <xdr:row>86</xdr:row>
      <xdr:rowOff>138430</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104267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123207</xdr:rowOff>
    </xdr:from>
    <xdr:ext cx="469744" cy="259045"/>
    <xdr:sp macro="" textlink="">
      <xdr:nvSpPr>
        <xdr:cNvPr id="364" name="【公営住宅】&#10;一人当たり面積該当値テキスト">
          <a:extLst>
            <a:ext uri="{FF2B5EF4-FFF2-40B4-BE49-F238E27FC236}">
              <a16:creationId xmlns:a16="http://schemas.microsoft.com/office/drawing/2014/main" id="{00000000-0008-0000-0E00-00006C010000}"/>
            </a:ext>
          </a:extLst>
        </xdr:cNvPr>
        <xdr:cNvSpPr txBox="1"/>
      </xdr:nvSpPr>
      <xdr:spPr>
        <a:xfrm>
          <a:off x="10515600" y="1469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38354</xdr:rowOff>
    </xdr:from>
    <xdr:to>
      <xdr:col>50</xdr:col>
      <xdr:colOff>165100</xdr:colOff>
      <xdr:row>86</xdr:row>
      <xdr:rowOff>139954</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9588500" y="1478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87630</xdr:rowOff>
    </xdr:from>
    <xdr:to>
      <xdr:col>55</xdr:col>
      <xdr:colOff>0</xdr:colOff>
      <xdr:row>86</xdr:row>
      <xdr:rowOff>89154</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9639300" y="1483233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40422</xdr:rowOff>
    </xdr:from>
    <xdr:to>
      <xdr:col>46</xdr:col>
      <xdr:colOff>38100</xdr:colOff>
      <xdr:row>86</xdr:row>
      <xdr:rowOff>142022</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8699500" y="1478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89154</xdr:rowOff>
    </xdr:from>
    <xdr:to>
      <xdr:col>50</xdr:col>
      <xdr:colOff>114300</xdr:colOff>
      <xdr:row>86</xdr:row>
      <xdr:rowOff>91222</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8750300" y="14833854"/>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41838</xdr:rowOff>
    </xdr:from>
    <xdr:to>
      <xdr:col>41</xdr:col>
      <xdr:colOff>101600</xdr:colOff>
      <xdr:row>86</xdr:row>
      <xdr:rowOff>143438</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7810500" y="147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91222</xdr:rowOff>
    </xdr:from>
    <xdr:to>
      <xdr:col>45</xdr:col>
      <xdr:colOff>177800</xdr:colOff>
      <xdr:row>86</xdr:row>
      <xdr:rowOff>92638</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7861300" y="14835922"/>
          <a:ext cx="889000" cy="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44014</xdr:rowOff>
    </xdr:from>
    <xdr:to>
      <xdr:col>36</xdr:col>
      <xdr:colOff>165100</xdr:colOff>
      <xdr:row>86</xdr:row>
      <xdr:rowOff>145614</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6921500" y="1478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92638</xdr:rowOff>
    </xdr:from>
    <xdr:to>
      <xdr:col>41</xdr:col>
      <xdr:colOff>50800</xdr:colOff>
      <xdr:row>86</xdr:row>
      <xdr:rowOff>94814</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flipV="1">
          <a:off x="6972300" y="14837338"/>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76579</xdr:rowOff>
    </xdr:from>
    <xdr:ext cx="469744" cy="259045"/>
    <xdr:sp macro="" textlink="">
      <xdr:nvSpPr>
        <xdr:cNvPr id="373" name="n_1aveValue【公営住宅】&#10;一人当たり面積">
          <a:extLst>
            <a:ext uri="{FF2B5EF4-FFF2-40B4-BE49-F238E27FC236}">
              <a16:creationId xmlns:a16="http://schemas.microsoft.com/office/drawing/2014/main" id="{00000000-0008-0000-0E00-000075010000}"/>
            </a:ext>
          </a:extLst>
        </xdr:cNvPr>
        <xdr:cNvSpPr txBox="1"/>
      </xdr:nvSpPr>
      <xdr:spPr>
        <a:xfrm>
          <a:off x="9391727" y="1447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89752</xdr:rowOff>
    </xdr:from>
    <xdr:ext cx="469744" cy="259045"/>
    <xdr:sp macro="" textlink="">
      <xdr:nvSpPr>
        <xdr:cNvPr id="374" name="n_2aveValue【公営住宅】&#10;一人当たり面積">
          <a:extLst>
            <a:ext uri="{FF2B5EF4-FFF2-40B4-BE49-F238E27FC236}">
              <a16:creationId xmlns:a16="http://schemas.microsoft.com/office/drawing/2014/main" id="{00000000-0008-0000-0E00-000076010000}"/>
            </a:ext>
          </a:extLst>
        </xdr:cNvPr>
        <xdr:cNvSpPr txBox="1"/>
      </xdr:nvSpPr>
      <xdr:spPr>
        <a:xfrm>
          <a:off x="8515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91276</xdr:rowOff>
    </xdr:from>
    <xdr:ext cx="469744" cy="259045"/>
    <xdr:sp macro="" textlink="">
      <xdr:nvSpPr>
        <xdr:cNvPr id="375" name="n_3aveValue【公営住宅】&#10;一人当たり面積">
          <a:extLst>
            <a:ext uri="{FF2B5EF4-FFF2-40B4-BE49-F238E27FC236}">
              <a16:creationId xmlns:a16="http://schemas.microsoft.com/office/drawing/2014/main" id="{00000000-0008-0000-0E00-000077010000}"/>
            </a:ext>
          </a:extLst>
        </xdr:cNvPr>
        <xdr:cNvSpPr txBox="1"/>
      </xdr:nvSpPr>
      <xdr:spPr>
        <a:xfrm>
          <a:off x="7626427" y="1449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90949</xdr:rowOff>
    </xdr:from>
    <xdr:ext cx="469744" cy="259045"/>
    <xdr:sp macro="" textlink="">
      <xdr:nvSpPr>
        <xdr:cNvPr id="376" name="n_4aveValue【公営住宅】&#10;一人当たり面積">
          <a:extLst>
            <a:ext uri="{FF2B5EF4-FFF2-40B4-BE49-F238E27FC236}">
              <a16:creationId xmlns:a16="http://schemas.microsoft.com/office/drawing/2014/main" id="{00000000-0008-0000-0E00-000078010000}"/>
            </a:ext>
          </a:extLst>
        </xdr:cNvPr>
        <xdr:cNvSpPr txBox="1"/>
      </xdr:nvSpPr>
      <xdr:spPr>
        <a:xfrm>
          <a:off x="6737427" y="1449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131081</xdr:rowOff>
    </xdr:from>
    <xdr:ext cx="469744" cy="259045"/>
    <xdr:sp macro="" textlink="">
      <xdr:nvSpPr>
        <xdr:cNvPr id="377" name="n_1mainValue【公営住宅】&#10;一人当たり面積">
          <a:extLst>
            <a:ext uri="{FF2B5EF4-FFF2-40B4-BE49-F238E27FC236}">
              <a16:creationId xmlns:a16="http://schemas.microsoft.com/office/drawing/2014/main" id="{00000000-0008-0000-0E00-000079010000}"/>
            </a:ext>
          </a:extLst>
        </xdr:cNvPr>
        <xdr:cNvSpPr txBox="1"/>
      </xdr:nvSpPr>
      <xdr:spPr>
        <a:xfrm>
          <a:off x="9391727" y="1487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133149</xdr:rowOff>
    </xdr:from>
    <xdr:ext cx="469744" cy="259045"/>
    <xdr:sp macro="" textlink="">
      <xdr:nvSpPr>
        <xdr:cNvPr id="378" name="n_2mainValue【公営住宅】&#10;一人当たり面積">
          <a:extLst>
            <a:ext uri="{FF2B5EF4-FFF2-40B4-BE49-F238E27FC236}">
              <a16:creationId xmlns:a16="http://schemas.microsoft.com/office/drawing/2014/main" id="{00000000-0008-0000-0E00-00007A010000}"/>
            </a:ext>
          </a:extLst>
        </xdr:cNvPr>
        <xdr:cNvSpPr txBox="1"/>
      </xdr:nvSpPr>
      <xdr:spPr>
        <a:xfrm>
          <a:off x="8515427" y="1487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134565</xdr:rowOff>
    </xdr:from>
    <xdr:ext cx="469744" cy="259045"/>
    <xdr:sp macro="" textlink="">
      <xdr:nvSpPr>
        <xdr:cNvPr id="379" name="n_3mainValue【公営住宅】&#10;一人当たり面積">
          <a:extLst>
            <a:ext uri="{FF2B5EF4-FFF2-40B4-BE49-F238E27FC236}">
              <a16:creationId xmlns:a16="http://schemas.microsoft.com/office/drawing/2014/main" id="{00000000-0008-0000-0E00-00007B010000}"/>
            </a:ext>
          </a:extLst>
        </xdr:cNvPr>
        <xdr:cNvSpPr txBox="1"/>
      </xdr:nvSpPr>
      <xdr:spPr>
        <a:xfrm>
          <a:off x="7626427" y="1487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136741</xdr:rowOff>
    </xdr:from>
    <xdr:ext cx="469744" cy="259045"/>
    <xdr:sp macro="" textlink="">
      <xdr:nvSpPr>
        <xdr:cNvPr id="380" name="n_4mainValue【公営住宅】&#10;一人当たり面積">
          <a:extLst>
            <a:ext uri="{FF2B5EF4-FFF2-40B4-BE49-F238E27FC236}">
              <a16:creationId xmlns:a16="http://schemas.microsoft.com/office/drawing/2014/main" id="{00000000-0008-0000-0E00-00007C010000}"/>
            </a:ext>
          </a:extLst>
        </xdr:cNvPr>
        <xdr:cNvSpPr txBox="1"/>
      </xdr:nvSpPr>
      <xdr:spPr>
        <a:xfrm>
          <a:off x="6737427" y="1488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00000000-0008-0000-0E00-000095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146413</xdr:rowOff>
    </xdr:from>
    <xdr:to>
      <xdr:col>24</xdr:col>
      <xdr:colOff>62865</xdr:colOff>
      <xdr:row>109</xdr:row>
      <xdr:rowOff>28848</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flipV="1">
          <a:off x="4634865" y="17291413"/>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7" name="【港湾・漁港】&#10;有形固定資産減価償却率最小値テキスト">
          <a:extLst>
            <a:ext uri="{FF2B5EF4-FFF2-40B4-BE49-F238E27FC236}">
              <a16:creationId xmlns:a16="http://schemas.microsoft.com/office/drawing/2014/main" id="{00000000-0008-0000-0E00-000097010000}"/>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93090</xdr:rowOff>
    </xdr:from>
    <xdr:ext cx="405111" cy="259045"/>
    <xdr:sp macro="" textlink="">
      <xdr:nvSpPr>
        <xdr:cNvPr id="409" name="【港湾・漁港】&#10;有形固定資産減価償却率最大値テキスト">
          <a:extLst>
            <a:ext uri="{FF2B5EF4-FFF2-40B4-BE49-F238E27FC236}">
              <a16:creationId xmlns:a16="http://schemas.microsoft.com/office/drawing/2014/main" id="{00000000-0008-0000-0E00-000099010000}"/>
            </a:ext>
          </a:extLst>
        </xdr:cNvPr>
        <xdr:cNvSpPr txBox="1"/>
      </xdr:nvSpPr>
      <xdr:spPr>
        <a:xfrm>
          <a:off x="4673600" y="1706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146413</xdr:rowOff>
    </xdr:from>
    <xdr:to>
      <xdr:col>24</xdr:col>
      <xdr:colOff>152400</xdr:colOff>
      <xdr:row>100</xdr:row>
      <xdr:rowOff>146413</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4546600" y="1729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00000000-0008-0000-0E00-00009B010000}"/>
            </a:ext>
          </a:extLst>
        </xdr:cNvPr>
        <xdr:cNvSpPr txBox="1"/>
      </xdr:nvSpPr>
      <xdr:spPr>
        <a:xfrm>
          <a:off x="4673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66221</xdr:rowOff>
    </xdr:from>
    <xdr:to>
      <xdr:col>20</xdr:col>
      <xdr:colOff>38100</xdr:colOff>
      <xdr:row>104</xdr:row>
      <xdr:rowOff>167821</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3746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100512</xdr:rowOff>
    </xdr:from>
    <xdr:to>
      <xdr:col>15</xdr:col>
      <xdr:colOff>101600</xdr:colOff>
      <xdr:row>105</xdr:row>
      <xdr:rowOff>30662</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2857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74386</xdr:rowOff>
    </xdr:from>
    <xdr:to>
      <xdr:col>10</xdr:col>
      <xdr:colOff>165100</xdr:colOff>
      <xdr:row>105</xdr:row>
      <xdr:rowOff>4536</xdr:rowOff>
    </xdr:to>
    <xdr:sp macro="" textlink="">
      <xdr:nvSpPr>
        <xdr:cNvPr id="415" name="フローチャート: 判断 414">
          <a:extLst>
            <a:ext uri="{FF2B5EF4-FFF2-40B4-BE49-F238E27FC236}">
              <a16:creationId xmlns:a16="http://schemas.microsoft.com/office/drawing/2014/main" id="{00000000-0008-0000-0E00-00009F010000}"/>
            </a:ext>
          </a:extLst>
        </xdr:cNvPr>
        <xdr:cNvSpPr/>
      </xdr:nvSpPr>
      <xdr:spPr>
        <a:xfrm>
          <a:off x="1968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71120</xdr:rowOff>
    </xdr:from>
    <xdr:to>
      <xdr:col>6</xdr:col>
      <xdr:colOff>38100</xdr:colOff>
      <xdr:row>105</xdr:row>
      <xdr:rowOff>1270</xdr:rowOff>
    </xdr:to>
    <xdr:sp macro="" textlink="">
      <xdr:nvSpPr>
        <xdr:cNvPr id="416" name="フローチャート: 判断 415">
          <a:extLst>
            <a:ext uri="{FF2B5EF4-FFF2-40B4-BE49-F238E27FC236}">
              <a16:creationId xmlns:a16="http://schemas.microsoft.com/office/drawing/2014/main" id="{00000000-0008-0000-0E00-0000A0010000}"/>
            </a:ext>
          </a:extLst>
        </xdr:cNvPr>
        <xdr:cNvSpPr/>
      </xdr:nvSpPr>
      <xdr:spPr>
        <a:xfrm>
          <a:off x="1079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62956</xdr:rowOff>
    </xdr:from>
    <xdr:to>
      <xdr:col>24</xdr:col>
      <xdr:colOff>114300</xdr:colOff>
      <xdr:row>105</xdr:row>
      <xdr:rowOff>164556</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45847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41383</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00000000-0008-0000-0E00-0000A7010000}"/>
            </a:ext>
          </a:extLst>
        </xdr:cNvPr>
        <xdr:cNvSpPr txBox="1"/>
      </xdr:nvSpPr>
      <xdr:spPr>
        <a:xfrm>
          <a:off x="4673600"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38463</xdr:rowOff>
    </xdr:from>
    <xdr:to>
      <xdr:col>20</xdr:col>
      <xdr:colOff>38100</xdr:colOff>
      <xdr:row>105</xdr:row>
      <xdr:rowOff>140063</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3746500" y="180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89263</xdr:rowOff>
    </xdr:from>
    <xdr:to>
      <xdr:col>24</xdr:col>
      <xdr:colOff>63500</xdr:colOff>
      <xdr:row>105</xdr:row>
      <xdr:rowOff>113756</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3797300" y="1809151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13970</xdr:rowOff>
    </xdr:from>
    <xdr:to>
      <xdr:col>15</xdr:col>
      <xdr:colOff>101600</xdr:colOff>
      <xdr:row>105</xdr:row>
      <xdr:rowOff>115570</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2857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64770</xdr:rowOff>
    </xdr:from>
    <xdr:to>
      <xdr:col>19</xdr:col>
      <xdr:colOff>177800</xdr:colOff>
      <xdr:row>105</xdr:row>
      <xdr:rowOff>89263</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2908300" y="1806702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162561</xdr:rowOff>
    </xdr:from>
    <xdr:to>
      <xdr:col>10</xdr:col>
      <xdr:colOff>165100</xdr:colOff>
      <xdr:row>105</xdr:row>
      <xdr:rowOff>92711</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1968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41911</xdr:rowOff>
    </xdr:from>
    <xdr:to>
      <xdr:col>15</xdr:col>
      <xdr:colOff>50800</xdr:colOff>
      <xdr:row>105</xdr:row>
      <xdr:rowOff>64770</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2019300" y="180441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134801</xdr:rowOff>
    </xdr:from>
    <xdr:to>
      <xdr:col>6</xdr:col>
      <xdr:colOff>38100</xdr:colOff>
      <xdr:row>105</xdr:row>
      <xdr:rowOff>64951</xdr:rowOff>
    </xdr:to>
    <xdr:sp macro="" textlink="">
      <xdr:nvSpPr>
        <xdr:cNvPr id="430" name="楕円 429">
          <a:extLst>
            <a:ext uri="{FF2B5EF4-FFF2-40B4-BE49-F238E27FC236}">
              <a16:creationId xmlns:a16="http://schemas.microsoft.com/office/drawing/2014/main" id="{00000000-0008-0000-0E00-0000AE010000}"/>
            </a:ext>
          </a:extLst>
        </xdr:cNvPr>
        <xdr:cNvSpPr/>
      </xdr:nvSpPr>
      <xdr:spPr>
        <a:xfrm>
          <a:off x="1079500" y="1796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14151</xdr:rowOff>
    </xdr:from>
    <xdr:to>
      <xdr:col>10</xdr:col>
      <xdr:colOff>114300</xdr:colOff>
      <xdr:row>105</xdr:row>
      <xdr:rowOff>41911</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a:off x="1130300" y="18016401"/>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12898</xdr:rowOff>
    </xdr:from>
    <xdr:ext cx="405111" cy="259045"/>
    <xdr:sp macro="" textlink="">
      <xdr:nvSpPr>
        <xdr:cNvPr id="432" name="n_1aveValue【港湾・漁港】&#10;有形固定資産減価償却率">
          <a:extLst>
            <a:ext uri="{FF2B5EF4-FFF2-40B4-BE49-F238E27FC236}">
              <a16:creationId xmlns:a16="http://schemas.microsoft.com/office/drawing/2014/main" id="{00000000-0008-0000-0E00-0000B0010000}"/>
            </a:ext>
          </a:extLst>
        </xdr:cNvPr>
        <xdr:cNvSpPr txBox="1"/>
      </xdr:nvSpPr>
      <xdr:spPr>
        <a:xfrm>
          <a:off x="35820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47189</xdr:rowOff>
    </xdr:from>
    <xdr:ext cx="405111" cy="259045"/>
    <xdr:sp macro="" textlink="">
      <xdr:nvSpPr>
        <xdr:cNvPr id="433" name="n_2aveValue【港湾・漁港】&#10;有形固定資産減価償却率">
          <a:extLst>
            <a:ext uri="{FF2B5EF4-FFF2-40B4-BE49-F238E27FC236}">
              <a16:creationId xmlns:a16="http://schemas.microsoft.com/office/drawing/2014/main" id="{00000000-0008-0000-0E00-0000B1010000}"/>
            </a:ext>
          </a:extLst>
        </xdr:cNvPr>
        <xdr:cNvSpPr txBox="1"/>
      </xdr:nvSpPr>
      <xdr:spPr>
        <a:xfrm>
          <a:off x="2705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21063</xdr:rowOff>
    </xdr:from>
    <xdr:ext cx="405111" cy="259045"/>
    <xdr:sp macro="" textlink="">
      <xdr:nvSpPr>
        <xdr:cNvPr id="434" name="n_3aveValue【港湾・漁港】&#10;有形固定資産減価償却率">
          <a:extLst>
            <a:ext uri="{FF2B5EF4-FFF2-40B4-BE49-F238E27FC236}">
              <a16:creationId xmlns:a16="http://schemas.microsoft.com/office/drawing/2014/main" id="{00000000-0008-0000-0E00-0000B2010000}"/>
            </a:ext>
          </a:extLst>
        </xdr:cNvPr>
        <xdr:cNvSpPr txBox="1"/>
      </xdr:nvSpPr>
      <xdr:spPr>
        <a:xfrm>
          <a:off x="1816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17797</xdr:rowOff>
    </xdr:from>
    <xdr:ext cx="405111" cy="259045"/>
    <xdr:sp macro="" textlink="">
      <xdr:nvSpPr>
        <xdr:cNvPr id="435" name="n_4aveValue【港湾・漁港】&#10;有形固定資産減価償却率">
          <a:extLst>
            <a:ext uri="{FF2B5EF4-FFF2-40B4-BE49-F238E27FC236}">
              <a16:creationId xmlns:a16="http://schemas.microsoft.com/office/drawing/2014/main" id="{00000000-0008-0000-0E00-0000B3010000}"/>
            </a:ext>
          </a:extLst>
        </xdr:cNvPr>
        <xdr:cNvSpPr txBox="1"/>
      </xdr:nvSpPr>
      <xdr:spPr>
        <a:xfrm>
          <a:off x="927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131190</xdr:rowOff>
    </xdr:from>
    <xdr:ext cx="405111" cy="259045"/>
    <xdr:sp macro="" textlink="">
      <xdr:nvSpPr>
        <xdr:cNvPr id="436" name="n_1mainValue【港湾・漁港】&#10;有形固定資産減価償却率">
          <a:extLst>
            <a:ext uri="{FF2B5EF4-FFF2-40B4-BE49-F238E27FC236}">
              <a16:creationId xmlns:a16="http://schemas.microsoft.com/office/drawing/2014/main" id="{00000000-0008-0000-0E00-0000B4010000}"/>
            </a:ext>
          </a:extLst>
        </xdr:cNvPr>
        <xdr:cNvSpPr txBox="1"/>
      </xdr:nvSpPr>
      <xdr:spPr>
        <a:xfrm>
          <a:off x="3582044" y="1813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106697</xdr:rowOff>
    </xdr:from>
    <xdr:ext cx="405111" cy="259045"/>
    <xdr:sp macro="" textlink="">
      <xdr:nvSpPr>
        <xdr:cNvPr id="437" name="n_2mainValue【港湾・漁港】&#10;有形固定資産減価償却率">
          <a:extLst>
            <a:ext uri="{FF2B5EF4-FFF2-40B4-BE49-F238E27FC236}">
              <a16:creationId xmlns:a16="http://schemas.microsoft.com/office/drawing/2014/main" id="{00000000-0008-0000-0E00-0000B5010000}"/>
            </a:ext>
          </a:extLst>
        </xdr:cNvPr>
        <xdr:cNvSpPr txBox="1"/>
      </xdr:nvSpPr>
      <xdr:spPr>
        <a:xfrm>
          <a:off x="2705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83838</xdr:rowOff>
    </xdr:from>
    <xdr:ext cx="405111" cy="259045"/>
    <xdr:sp macro="" textlink="">
      <xdr:nvSpPr>
        <xdr:cNvPr id="438" name="n_3mainValue【港湾・漁港】&#10;有形固定資産減価償却率">
          <a:extLst>
            <a:ext uri="{FF2B5EF4-FFF2-40B4-BE49-F238E27FC236}">
              <a16:creationId xmlns:a16="http://schemas.microsoft.com/office/drawing/2014/main" id="{00000000-0008-0000-0E00-0000B6010000}"/>
            </a:ext>
          </a:extLst>
        </xdr:cNvPr>
        <xdr:cNvSpPr txBox="1"/>
      </xdr:nvSpPr>
      <xdr:spPr>
        <a:xfrm>
          <a:off x="1816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56078</xdr:rowOff>
    </xdr:from>
    <xdr:ext cx="405111" cy="259045"/>
    <xdr:sp macro="" textlink="">
      <xdr:nvSpPr>
        <xdr:cNvPr id="439" name="n_4mainValue【港湾・漁港】&#10;有形固定資産減価償却率">
          <a:extLst>
            <a:ext uri="{FF2B5EF4-FFF2-40B4-BE49-F238E27FC236}">
              <a16:creationId xmlns:a16="http://schemas.microsoft.com/office/drawing/2014/main" id="{00000000-0008-0000-0E00-0000B7010000}"/>
            </a:ext>
          </a:extLst>
        </xdr:cNvPr>
        <xdr:cNvSpPr txBox="1"/>
      </xdr:nvSpPr>
      <xdr:spPr>
        <a:xfrm>
          <a:off x="9277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100</xdr:row>
      <xdr:rowOff>48277</xdr:rowOff>
    </xdr:from>
    <xdr:ext cx="749692"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5854308" y="171932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a:extLst>
            <a:ext uri="{FF2B5EF4-FFF2-40B4-BE49-F238E27FC236}">
              <a16:creationId xmlns:a16="http://schemas.microsoft.com/office/drawing/2014/main" id="{00000000-0008-0000-0E00-0000CA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106</xdr:row>
      <xdr:rowOff>121307</xdr:rowOff>
    </xdr:from>
    <xdr:to>
      <xdr:col>54</xdr:col>
      <xdr:colOff>189865</xdr:colOff>
      <xdr:row>107</xdr:row>
      <xdr:rowOff>126481</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flipV="1">
          <a:off x="10476865" y="18295007"/>
          <a:ext cx="0" cy="176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130308</xdr:rowOff>
    </xdr:from>
    <xdr:ext cx="599010" cy="259045"/>
    <xdr:sp macro="" textlink="">
      <xdr:nvSpPr>
        <xdr:cNvPr id="460" name="【港湾・漁港】&#10;一人当たり有形固定資産（償却資産）額最小値テキスト">
          <a:extLst>
            <a:ext uri="{FF2B5EF4-FFF2-40B4-BE49-F238E27FC236}">
              <a16:creationId xmlns:a16="http://schemas.microsoft.com/office/drawing/2014/main" id="{00000000-0008-0000-0E00-0000CC010000}"/>
            </a:ext>
          </a:extLst>
        </xdr:cNvPr>
        <xdr:cNvSpPr txBox="1"/>
      </xdr:nvSpPr>
      <xdr:spPr>
        <a:xfrm>
          <a:off x="10515600" y="1847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126481</xdr:rowOff>
    </xdr:from>
    <xdr:to>
      <xdr:col>55</xdr:col>
      <xdr:colOff>88900</xdr:colOff>
      <xdr:row>107</xdr:row>
      <xdr:rowOff>126481</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0388600" y="1847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67984</xdr:rowOff>
    </xdr:from>
    <xdr:ext cx="690189" cy="259045"/>
    <xdr:sp macro="" textlink="">
      <xdr:nvSpPr>
        <xdr:cNvPr id="462" name="【港湾・漁港】&#10;一人当たり有形固定資産（償却資産）額最大値テキスト">
          <a:extLst>
            <a:ext uri="{FF2B5EF4-FFF2-40B4-BE49-F238E27FC236}">
              <a16:creationId xmlns:a16="http://schemas.microsoft.com/office/drawing/2014/main" id="{00000000-0008-0000-0E00-0000CE010000}"/>
            </a:ext>
          </a:extLst>
        </xdr:cNvPr>
        <xdr:cNvSpPr txBox="1"/>
      </xdr:nvSpPr>
      <xdr:spPr>
        <a:xfrm>
          <a:off x="10515600" y="180702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3,210,725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106</xdr:row>
      <xdr:rowOff>121307</xdr:rowOff>
    </xdr:from>
    <xdr:to>
      <xdr:col>55</xdr:col>
      <xdr:colOff>88900</xdr:colOff>
      <xdr:row>106</xdr:row>
      <xdr:rowOff>121307</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0388600" y="1829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28491</xdr:rowOff>
    </xdr:from>
    <xdr:ext cx="690189" cy="259045"/>
    <xdr:sp macro="" textlink="">
      <xdr:nvSpPr>
        <xdr:cNvPr id="464" name="【港湾・漁港】&#10;一人当たり有形固定資産（償却資産）額平均値テキスト">
          <a:extLst>
            <a:ext uri="{FF2B5EF4-FFF2-40B4-BE49-F238E27FC236}">
              <a16:creationId xmlns:a16="http://schemas.microsoft.com/office/drawing/2014/main" id="{00000000-0008-0000-0E00-0000D0010000}"/>
            </a:ext>
          </a:extLst>
        </xdr:cNvPr>
        <xdr:cNvSpPr txBox="1"/>
      </xdr:nvSpPr>
      <xdr:spPr>
        <a:xfrm>
          <a:off x="10515600" y="1820219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5614</xdr:rowOff>
    </xdr:from>
    <xdr:to>
      <xdr:col>55</xdr:col>
      <xdr:colOff>50800</xdr:colOff>
      <xdr:row>107</xdr:row>
      <xdr:rowOff>107214</xdr:rowOff>
    </xdr:to>
    <xdr:sp macro="" textlink="">
      <xdr:nvSpPr>
        <xdr:cNvPr id="465" name="フローチャート: 判断 464">
          <a:extLst>
            <a:ext uri="{FF2B5EF4-FFF2-40B4-BE49-F238E27FC236}">
              <a16:creationId xmlns:a16="http://schemas.microsoft.com/office/drawing/2014/main" id="{00000000-0008-0000-0E00-0000D1010000}"/>
            </a:ext>
          </a:extLst>
        </xdr:cNvPr>
        <xdr:cNvSpPr/>
      </xdr:nvSpPr>
      <xdr:spPr>
        <a:xfrm>
          <a:off x="10426700" y="1835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36649</xdr:rowOff>
    </xdr:from>
    <xdr:to>
      <xdr:col>50</xdr:col>
      <xdr:colOff>165100</xdr:colOff>
      <xdr:row>107</xdr:row>
      <xdr:rowOff>138249</xdr:rowOff>
    </xdr:to>
    <xdr:sp macro="" textlink="">
      <xdr:nvSpPr>
        <xdr:cNvPr id="466" name="フローチャート: 判断 465">
          <a:extLst>
            <a:ext uri="{FF2B5EF4-FFF2-40B4-BE49-F238E27FC236}">
              <a16:creationId xmlns:a16="http://schemas.microsoft.com/office/drawing/2014/main" id="{00000000-0008-0000-0E00-0000D2010000}"/>
            </a:ext>
          </a:extLst>
        </xdr:cNvPr>
        <xdr:cNvSpPr/>
      </xdr:nvSpPr>
      <xdr:spPr>
        <a:xfrm>
          <a:off x="9588500" y="1838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31646</xdr:rowOff>
    </xdr:from>
    <xdr:to>
      <xdr:col>46</xdr:col>
      <xdr:colOff>38100</xdr:colOff>
      <xdr:row>107</xdr:row>
      <xdr:rowOff>133246</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8699500" y="183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40906</xdr:rowOff>
    </xdr:from>
    <xdr:to>
      <xdr:col>41</xdr:col>
      <xdr:colOff>101600</xdr:colOff>
      <xdr:row>107</xdr:row>
      <xdr:rowOff>142506</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7810500" y="18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100</xdr:row>
      <xdr:rowOff>26657</xdr:rowOff>
    </xdr:from>
    <xdr:to>
      <xdr:col>36</xdr:col>
      <xdr:colOff>165100</xdr:colOff>
      <xdr:row>100</xdr:row>
      <xdr:rowOff>128257</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6921500" y="171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12602</xdr:rowOff>
    </xdr:from>
    <xdr:to>
      <xdr:col>55</xdr:col>
      <xdr:colOff>50800</xdr:colOff>
      <xdr:row>107</xdr:row>
      <xdr:rowOff>114202</xdr:rowOff>
    </xdr:to>
    <xdr:sp macro="" textlink="">
      <xdr:nvSpPr>
        <xdr:cNvPr id="475" name="楕円 474">
          <a:extLst>
            <a:ext uri="{FF2B5EF4-FFF2-40B4-BE49-F238E27FC236}">
              <a16:creationId xmlns:a16="http://schemas.microsoft.com/office/drawing/2014/main" id="{00000000-0008-0000-0E00-0000DB010000}"/>
            </a:ext>
          </a:extLst>
        </xdr:cNvPr>
        <xdr:cNvSpPr/>
      </xdr:nvSpPr>
      <xdr:spPr>
        <a:xfrm>
          <a:off x="10426700" y="1835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162479</xdr:rowOff>
    </xdr:from>
    <xdr:ext cx="690189" cy="259045"/>
    <xdr:sp macro="" textlink="">
      <xdr:nvSpPr>
        <xdr:cNvPr id="476" name="【港湾・漁港】&#10;一人当たり有形固定資産（償却資産）額該当値テキスト">
          <a:extLst>
            <a:ext uri="{FF2B5EF4-FFF2-40B4-BE49-F238E27FC236}">
              <a16:creationId xmlns:a16="http://schemas.microsoft.com/office/drawing/2014/main" id="{00000000-0008-0000-0E00-0000DC010000}"/>
            </a:ext>
          </a:extLst>
        </xdr:cNvPr>
        <xdr:cNvSpPr txBox="1"/>
      </xdr:nvSpPr>
      <xdr:spPr>
        <a:xfrm>
          <a:off x="10515600" y="18336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14233</xdr:rowOff>
    </xdr:from>
    <xdr:to>
      <xdr:col>50</xdr:col>
      <xdr:colOff>165100</xdr:colOff>
      <xdr:row>107</xdr:row>
      <xdr:rowOff>115833</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9588500" y="1835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63402</xdr:rowOff>
    </xdr:from>
    <xdr:to>
      <xdr:col>55</xdr:col>
      <xdr:colOff>0</xdr:colOff>
      <xdr:row>107</xdr:row>
      <xdr:rowOff>65033</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flipV="1">
          <a:off x="9639300" y="18408552"/>
          <a:ext cx="838200" cy="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16215</xdr:rowOff>
    </xdr:from>
    <xdr:to>
      <xdr:col>46</xdr:col>
      <xdr:colOff>38100</xdr:colOff>
      <xdr:row>107</xdr:row>
      <xdr:rowOff>117815</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8699500" y="183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65033</xdr:rowOff>
    </xdr:from>
    <xdr:to>
      <xdr:col>50</xdr:col>
      <xdr:colOff>114300</xdr:colOff>
      <xdr:row>107</xdr:row>
      <xdr:rowOff>67015</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8750300" y="18410183"/>
          <a:ext cx="8890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17861</xdr:rowOff>
    </xdr:from>
    <xdr:to>
      <xdr:col>41</xdr:col>
      <xdr:colOff>101600</xdr:colOff>
      <xdr:row>107</xdr:row>
      <xdr:rowOff>119461</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7810500" y="1836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67015</xdr:rowOff>
    </xdr:from>
    <xdr:to>
      <xdr:col>45</xdr:col>
      <xdr:colOff>177800</xdr:colOff>
      <xdr:row>107</xdr:row>
      <xdr:rowOff>68661</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7861300" y="18412165"/>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19800</xdr:rowOff>
    </xdr:from>
    <xdr:to>
      <xdr:col>36</xdr:col>
      <xdr:colOff>165100</xdr:colOff>
      <xdr:row>107</xdr:row>
      <xdr:rowOff>121400</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6921500" y="1836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68661</xdr:rowOff>
    </xdr:from>
    <xdr:to>
      <xdr:col>41</xdr:col>
      <xdr:colOff>50800</xdr:colOff>
      <xdr:row>107</xdr:row>
      <xdr:rowOff>70600</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flipV="1">
          <a:off x="6972300" y="18413811"/>
          <a:ext cx="889000" cy="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129376</xdr:rowOff>
    </xdr:from>
    <xdr:ext cx="599010" cy="259045"/>
    <xdr:sp macro="" textlink="">
      <xdr:nvSpPr>
        <xdr:cNvPr id="485" name="n_1ave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9327095" y="1847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124373</xdr:rowOff>
    </xdr:from>
    <xdr:ext cx="599010" cy="259045"/>
    <xdr:sp macro="" textlink="">
      <xdr:nvSpPr>
        <xdr:cNvPr id="486" name="n_2ave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8450795" y="184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133633</xdr:rowOff>
    </xdr:from>
    <xdr:ext cx="599010" cy="259045"/>
    <xdr:sp macro="" textlink="">
      <xdr:nvSpPr>
        <xdr:cNvPr id="487" name="n_3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7561795" y="18478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117888</xdr:colOff>
      <xdr:row>98</xdr:row>
      <xdr:rowOff>144784</xdr:rowOff>
    </xdr:from>
    <xdr:ext cx="754822" cy="259045"/>
    <xdr:sp macro="" textlink="">
      <xdr:nvSpPr>
        <xdr:cNvPr id="488" name="n_4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6594888" y="1694688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21,978,010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105</xdr:row>
      <xdr:rowOff>132360</xdr:rowOff>
    </xdr:from>
    <xdr:ext cx="690189" cy="259045"/>
    <xdr:sp macro="" textlink="">
      <xdr:nvSpPr>
        <xdr:cNvPr id="489" name="n_1main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9281505" y="181346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105</xdr:row>
      <xdr:rowOff>134342</xdr:rowOff>
    </xdr:from>
    <xdr:ext cx="690189" cy="259045"/>
    <xdr:sp macro="" textlink="">
      <xdr:nvSpPr>
        <xdr:cNvPr id="490" name="n_2main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8405205" y="181365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135988</xdr:rowOff>
    </xdr:from>
    <xdr:ext cx="690189" cy="259045"/>
    <xdr:sp macro="" textlink="">
      <xdr:nvSpPr>
        <xdr:cNvPr id="491" name="n_3main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7516205" y="181382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107</xdr:row>
      <xdr:rowOff>112527</xdr:rowOff>
    </xdr:from>
    <xdr:ext cx="690189" cy="259045"/>
    <xdr:sp macro="" textlink="">
      <xdr:nvSpPr>
        <xdr:cNvPr id="492" name="n_4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6627205" y="18457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a:extLst>
            <a:ext uri="{FF2B5EF4-FFF2-40B4-BE49-F238E27FC236}">
              <a16:creationId xmlns:a16="http://schemas.microsoft.com/office/drawing/2014/main" id="{00000000-0008-0000-0E00-000005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94161</xdr:rowOff>
    </xdr:from>
    <xdr:to>
      <xdr:col>85</xdr:col>
      <xdr:colOff>126364</xdr:colOff>
      <xdr:row>42</xdr:row>
      <xdr:rowOff>92528</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flipV="1">
          <a:off x="16318864" y="575201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認定こども園・幼稚園・保育所】&#10;有形固定資産減価償却率最小値テキスト">
          <a:extLst>
            <a:ext uri="{FF2B5EF4-FFF2-40B4-BE49-F238E27FC236}">
              <a16:creationId xmlns:a16="http://schemas.microsoft.com/office/drawing/2014/main" id="{00000000-0008-0000-0E00-000007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40838</xdr:rowOff>
    </xdr:from>
    <xdr:ext cx="340478" cy="259045"/>
    <xdr:sp macro="" textlink="">
      <xdr:nvSpPr>
        <xdr:cNvPr id="521" name="【認定こども園・幼稚園・保育所】&#10;有形固定資産減価償却率最大値テキスト">
          <a:extLst>
            <a:ext uri="{FF2B5EF4-FFF2-40B4-BE49-F238E27FC236}">
              <a16:creationId xmlns:a16="http://schemas.microsoft.com/office/drawing/2014/main" id="{00000000-0008-0000-0E00-000009020000}"/>
            </a:ext>
          </a:extLst>
        </xdr:cNvPr>
        <xdr:cNvSpPr txBox="1"/>
      </xdr:nvSpPr>
      <xdr:spPr>
        <a:xfrm>
          <a:off x="16357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94161</xdr:rowOff>
    </xdr:from>
    <xdr:to>
      <xdr:col>86</xdr:col>
      <xdr:colOff>25400</xdr:colOff>
      <xdr:row>33</xdr:row>
      <xdr:rowOff>94161</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6230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157315</xdr:rowOff>
    </xdr:from>
    <xdr:ext cx="405111" cy="259045"/>
    <xdr:sp macro="" textlink="">
      <xdr:nvSpPr>
        <xdr:cNvPr id="523" name="【認定こども園・幼稚園・保育所】&#10;有形固定資産減価償却率平均値テキスト">
          <a:extLst>
            <a:ext uri="{FF2B5EF4-FFF2-40B4-BE49-F238E27FC236}">
              <a16:creationId xmlns:a16="http://schemas.microsoft.com/office/drawing/2014/main" id="{00000000-0008-0000-0E00-00000B020000}"/>
            </a:ext>
          </a:extLst>
        </xdr:cNvPr>
        <xdr:cNvSpPr txBox="1"/>
      </xdr:nvSpPr>
      <xdr:spPr>
        <a:xfrm>
          <a:off x="16357600" y="65009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524" name="フローチャート: 判断 523">
          <a:extLst>
            <a:ext uri="{FF2B5EF4-FFF2-40B4-BE49-F238E27FC236}">
              <a16:creationId xmlns:a16="http://schemas.microsoft.com/office/drawing/2014/main" id="{00000000-0008-0000-0E00-00000C020000}"/>
            </a:ext>
          </a:extLst>
        </xdr:cNvPr>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149497</xdr:rowOff>
    </xdr:from>
    <xdr:to>
      <xdr:col>81</xdr:col>
      <xdr:colOff>101600</xdr:colOff>
      <xdr:row>38</xdr:row>
      <xdr:rowOff>79647</xdr:rowOff>
    </xdr:to>
    <xdr:sp macro="" textlink="">
      <xdr:nvSpPr>
        <xdr:cNvPr id="525" name="フローチャート: 判断 524">
          <a:extLst>
            <a:ext uri="{FF2B5EF4-FFF2-40B4-BE49-F238E27FC236}">
              <a16:creationId xmlns:a16="http://schemas.microsoft.com/office/drawing/2014/main" id="{00000000-0008-0000-0E00-00000D020000}"/>
            </a:ext>
          </a:extLst>
        </xdr:cNvPr>
        <xdr:cNvSpPr/>
      </xdr:nvSpPr>
      <xdr:spPr>
        <a:xfrm>
          <a:off x="15430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108676</xdr:rowOff>
    </xdr:from>
    <xdr:to>
      <xdr:col>76</xdr:col>
      <xdr:colOff>165100</xdr:colOff>
      <xdr:row>38</xdr:row>
      <xdr:rowOff>38826</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4541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40096</xdr:rowOff>
    </xdr:from>
    <xdr:to>
      <xdr:col>67</xdr:col>
      <xdr:colOff>101600</xdr:colOff>
      <xdr:row>37</xdr:row>
      <xdr:rowOff>141696</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2763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4173</xdr:rowOff>
    </xdr:from>
    <xdr:to>
      <xdr:col>85</xdr:col>
      <xdr:colOff>177800</xdr:colOff>
      <xdr:row>35</xdr:row>
      <xdr:rowOff>105773</xdr:rowOff>
    </xdr:to>
    <xdr:sp macro="" textlink="">
      <xdr:nvSpPr>
        <xdr:cNvPr id="534" name="楕円 533">
          <a:extLst>
            <a:ext uri="{FF2B5EF4-FFF2-40B4-BE49-F238E27FC236}">
              <a16:creationId xmlns:a16="http://schemas.microsoft.com/office/drawing/2014/main" id="{00000000-0008-0000-0E00-000016020000}"/>
            </a:ext>
          </a:extLst>
        </xdr:cNvPr>
        <xdr:cNvSpPr/>
      </xdr:nvSpPr>
      <xdr:spPr>
        <a:xfrm>
          <a:off x="16268700" y="600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27050</xdr:rowOff>
    </xdr:from>
    <xdr:ext cx="405111" cy="259045"/>
    <xdr:sp macro="" textlink="">
      <xdr:nvSpPr>
        <xdr:cNvPr id="535" name="【認定こども園・幼稚園・保育所】&#10;有形固定資産減価償却率該当値テキスト">
          <a:extLst>
            <a:ext uri="{FF2B5EF4-FFF2-40B4-BE49-F238E27FC236}">
              <a16:creationId xmlns:a16="http://schemas.microsoft.com/office/drawing/2014/main" id="{00000000-0008-0000-0E00-000017020000}"/>
            </a:ext>
          </a:extLst>
        </xdr:cNvPr>
        <xdr:cNvSpPr txBox="1"/>
      </xdr:nvSpPr>
      <xdr:spPr>
        <a:xfrm>
          <a:off x="16357600" y="585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125004</xdr:rowOff>
    </xdr:from>
    <xdr:to>
      <xdr:col>81</xdr:col>
      <xdr:colOff>101600</xdr:colOff>
      <xdr:row>35</xdr:row>
      <xdr:rowOff>55154</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5430500" y="59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4354</xdr:rowOff>
    </xdr:from>
    <xdr:to>
      <xdr:col>85</xdr:col>
      <xdr:colOff>127000</xdr:colOff>
      <xdr:row>35</xdr:row>
      <xdr:rowOff>54973</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5481300" y="6005104"/>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74386</xdr:rowOff>
    </xdr:from>
    <xdr:to>
      <xdr:col>76</xdr:col>
      <xdr:colOff>165100</xdr:colOff>
      <xdr:row>35</xdr:row>
      <xdr:rowOff>4536</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4541500" y="590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125186</xdr:rowOff>
    </xdr:from>
    <xdr:to>
      <xdr:col>81</xdr:col>
      <xdr:colOff>50800</xdr:colOff>
      <xdr:row>35</xdr:row>
      <xdr:rowOff>4354</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4592300" y="5954486"/>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23767</xdr:rowOff>
    </xdr:from>
    <xdr:to>
      <xdr:col>72</xdr:col>
      <xdr:colOff>38100</xdr:colOff>
      <xdr:row>34</xdr:row>
      <xdr:rowOff>125367</xdr:rowOff>
    </xdr:to>
    <xdr:sp macro="" textlink="">
      <xdr:nvSpPr>
        <xdr:cNvPr id="540" name="楕円 539">
          <a:extLst>
            <a:ext uri="{FF2B5EF4-FFF2-40B4-BE49-F238E27FC236}">
              <a16:creationId xmlns:a16="http://schemas.microsoft.com/office/drawing/2014/main" id="{00000000-0008-0000-0E00-00001C020000}"/>
            </a:ext>
          </a:extLst>
        </xdr:cNvPr>
        <xdr:cNvSpPr/>
      </xdr:nvSpPr>
      <xdr:spPr>
        <a:xfrm>
          <a:off x="13652500" y="585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74567</xdr:rowOff>
    </xdr:from>
    <xdr:to>
      <xdr:col>76</xdr:col>
      <xdr:colOff>114300</xdr:colOff>
      <xdr:row>34</xdr:row>
      <xdr:rowOff>125186</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3703300" y="5903867"/>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146231</xdr:rowOff>
    </xdr:from>
    <xdr:to>
      <xdr:col>67</xdr:col>
      <xdr:colOff>101600</xdr:colOff>
      <xdr:row>34</xdr:row>
      <xdr:rowOff>76381</xdr:rowOff>
    </xdr:to>
    <xdr:sp macro="" textlink="">
      <xdr:nvSpPr>
        <xdr:cNvPr id="542" name="楕円 541">
          <a:extLst>
            <a:ext uri="{FF2B5EF4-FFF2-40B4-BE49-F238E27FC236}">
              <a16:creationId xmlns:a16="http://schemas.microsoft.com/office/drawing/2014/main" id="{00000000-0008-0000-0E00-00001E020000}"/>
            </a:ext>
          </a:extLst>
        </xdr:cNvPr>
        <xdr:cNvSpPr/>
      </xdr:nvSpPr>
      <xdr:spPr>
        <a:xfrm>
          <a:off x="12763500" y="580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25581</xdr:rowOff>
    </xdr:from>
    <xdr:to>
      <xdr:col>71</xdr:col>
      <xdr:colOff>177800</xdr:colOff>
      <xdr:row>34</xdr:row>
      <xdr:rowOff>74567</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2814300" y="585488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70774</xdr:rowOff>
    </xdr:from>
    <xdr:ext cx="405111" cy="259045"/>
    <xdr:sp macro="" textlink="">
      <xdr:nvSpPr>
        <xdr:cNvPr id="544" name="n_1aveValue【認定こども園・幼稚園・保育所】&#10;有形固定資産減価償却率">
          <a:extLst>
            <a:ext uri="{FF2B5EF4-FFF2-40B4-BE49-F238E27FC236}">
              <a16:creationId xmlns:a16="http://schemas.microsoft.com/office/drawing/2014/main" id="{00000000-0008-0000-0E00-000020020000}"/>
            </a:ext>
          </a:extLst>
        </xdr:cNvPr>
        <xdr:cNvSpPr txBox="1"/>
      </xdr:nvSpPr>
      <xdr:spPr>
        <a:xfrm>
          <a:off x="15266044" y="658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29953</xdr:rowOff>
    </xdr:from>
    <xdr:ext cx="405111" cy="259045"/>
    <xdr:sp macro="" textlink="">
      <xdr:nvSpPr>
        <xdr:cNvPr id="545" name="n_2ave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43897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126292</xdr:rowOff>
    </xdr:from>
    <xdr:ext cx="405111" cy="259045"/>
    <xdr:sp macro="" textlink="">
      <xdr:nvSpPr>
        <xdr:cNvPr id="546" name="n_3ave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35007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132823</xdr:rowOff>
    </xdr:from>
    <xdr:ext cx="405111" cy="259045"/>
    <xdr:sp macro="" textlink="">
      <xdr:nvSpPr>
        <xdr:cNvPr id="547" name="n_4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2611744"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71681</xdr:rowOff>
    </xdr:from>
    <xdr:ext cx="405111" cy="259045"/>
    <xdr:sp macro="" textlink="">
      <xdr:nvSpPr>
        <xdr:cNvPr id="548" name="n_1main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5266044" y="572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21063</xdr:rowOff>
    </xdr:from>
    <xdr:ext cx="405111" cy="259045"/>
    <xdr:sp macro="" textlink="">
      <xdr:nvSpPr>
        <xdr:cNvPr id="549" name="n_2main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4389744" y="567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141894</xdr:rowOff>
    </xdr:from>
    <xdr:ext cx="405111" cy="259045"/>
    <xdr:sp macro="" textlink="">
      <xdr:nvSpPr>
        <xdr:cNvPr id="550" name="n_3main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3500744" y="5628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92908</xdr:rowOff>
    </xdr:from>
    <xdr:ext cx="405111" cy="259045"/>
    <xdr:sp macro="" textlink="">
      <xdr:nvSpPr>
        <xdr:cNvPr id="551" name="n_4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2611744" y="5579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00000000-0008-0000-0E00-000040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66403</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flipV="1">
          <a:off x="22160864" y="5882640"/>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00000000-0008-0000-0E00-000042020000}"/>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00000000-0008-0000-0E00-000044020000}"/>
            </a:ext>
          </a:extLst>
        </xdr:cNvPr>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7455</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00000000-0008-0000-0E00-000046020000}"/>
            </a:ext>
          </a:extLst>
        </xdr:cNvPr>
        <xdr:cNvSpPr txBox="1"/>
      </xdr:nvSpPr>
      <xdr:spPr>
        <a:xfrm>
          <a:off x="22199600" y="6522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156028</xdr:rowOff>
    </xdr:from>
    <xdr:to>
      <xdr:col>116</xdr:col>
      <xdr:colOff>114300</xdr:colOff>
      <xdr:row>39</xdr:row>
      <xdr:rowOff>86178</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22110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5806</xdr:rowOff>
    </xdr:from>
    <xdr:to>
      <xdr:col>107</xdr:col>
      <xdr:colOff>101600</xdr:colOff>
      <xdr:row>39</xdr:row>
      <xdr:rowOff>107406</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2038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46627</xdr:rowOff>
    </xdr:from>
    <xdr:to>
      <xdr:col>102</xdr:col>
      <xdr:colOff>165100</xdr:colOff>
      <xdr:row>39</xdr:row>
      <xdr:rowOff>148227</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19494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149497</xdr:rowOff>
    </xdr:from>
    <xdr:to>
      <xdr:col>98</xdr:col>
      <xdr:colOff>38100</xdr:colOff>
      <xdr:row>39</xdr:row>
      <xdr:rowOff>79647</xdr:rowOff>
    </xdr:to>
    <xdr:sp macro="" textlink="">
      <xdr:nvSpPr>
        <xdr:cNvPr id="587" name="フローチャート: 判断 586">
          <a:extLst>
            <a:ext uri="{FF2B5EF4-FFF2-40B4-BE49-F238E27FC236}">
              <a16:creationId xmlns:a16="http://schemas.microsoft.com/office/drawing/2014/main" id="{00000000-0008-0000-0E00-00004B020000}"/>
            </a:ext>
          </a:extLst>
        </xdr:cNvPr>
        <xdr:cNvSpPr/>
      </xdr:nvSpPr>
      <xdr:spPr>
        <a:xfrm>
          <a:off x="18605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12337</xdr:rowOff>
    </xdr:from>
    <xdr:to>
      <xdr:col>116</xdr:col>
      <xdr:colOff>114300</xdr:colOff>
      <xdr:row>39</xdr:row>
      <xdr:rowOff>113937</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22110700" y="66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162214</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00000000-0008-0000-0E00-000052020000}"/>
            </a:ext>
          </a:extLst>
        </xdr:cNvPr>
        <xdr:cNvSpPr txBox="1"/>
      </xdr:nvSpPr>
      <xdr:spPr>
        <a:xfrm>
          <a:off x="22199600" y="667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22134</xdr:rowOff>
    </xdr:from>
    <xdr:to>
      <xdr:col>112</xdr:col>
      <xdr:colOff>38100</xdr:colOff>
      <xdr:row>39</xdr:row>
      <xdr:rowOff>123734</xdr:rowOff>
    </xdr:to>
    <xdr:sp macro="" textlink="">
      <xdr:nvSpPr>
        <xdr:cNvPr id="595" name="楕円 594">
          <a:extLst>
            <a:ext uri="{FF2B5EF4-FFF2-40B4-BE49-F238E27FC236}">
              <a16:creationId xmlns:a16="http://schemas.microsoft.com/office/drawing/2014/main" id="{00000000-0008-0000-0E00-000053020000}"/>
            </a:ext>
          </a:extLst>
        </xdr:cNvPr>
        <xdr:cNvSpPr/>
      </xdr:nvSpPr>
      <xdr:spPr>
        <a:xfrm>
          <a:off x="212725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63137</xdr:rowOff>
    </xdr:from>
    <xdr:to>
      <xdr:col>116</xdr:col>
      <xdr:colOff>63500</xdr:colOff>
      <xdr:row>39</xdr:row>
      <xdr:rowOff>72934</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flipV="1">
          <a:off x="21323300" y="674968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36830</xdr:rowOff>
    </xdr:from>
    <xdr:to>
      <xdr:col>107</xdr:col>
      <xdr:colOff>101600</xdr:colOff>
      <xdr:row>39</xdr:row>
      <xdr:rowOff>138430</xdr:rowOff>
    </xdr:to>
    <xdr:sp macro="" textlink="">
      <xdr:nvSpPr>
        <xdr:cNvPr id="597" name="楕円 596">
          <a:extLst>
            <a:ext uri="{FF2B5EF4-FFF2-40B4-BE49-F238E27FC236}">
              <a16:creationId xmlns:a16="http://schemas.microsoft.com/office/drawing/2014/main" id="{00000000-0008-0000-0E00-000055020000}"/>
            </a:ext>
          </a:extLst>
        </xdr:cNvPr>
        <xdr:cNvSpPr/>
      </xdr:nvSpPr>
      <xdr:spPr>
        <a:xfrm>
          <a:off x="20383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72934</xdr:rowOff>
    </xdr:from>
    <xdr:to>
      <xdr:col>111</xdr:col>
      <xdr:colOff>177800</xdr:colOff>
      <xdr:row>39</xdr:row>
      <xdr:rowOff>87630</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flipV="1">
          <a:off x="20434300" y="675948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46627</xdr:rowOff>
    </xdr:from>
    <xdr:to>
      <xdr:col>102</xdr:col>
      <xdr:colOff>165100</xdr:colOff>
      <xdr:row>39</xdr:row>
      <xdr:rowOff>148227</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19494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87630</xdr:rowOff>
    </xdr:from>
    <xdr:to>
      <xdr:col>107</xdr:col>
      <xdr:colOff>50800</xdr:colOff>
      <xdr:row>39</xdr:row>
      <xdr:rowOff>97427</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flipV="1">
          <a:off x="19545300" y="677418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59690</xdr:rowOff>
    </xdr:from>
    <xdr:to>
      <xdr:col>98</xdr:col>
      <xdr:colOff>38100</xdr:colOff>
      <xdr:row>39</xdr:row>
      <xdr:rowOff>161290</xdr:rowOff>
    </xdr:to>
    <xdr:sp macro="" textlink="">
      <xdr:nvSpPr>
        <xdr:cNvPr id="601" name="楕円 600">
          <a:extLst>
            <a:ext uri="{FF2B5EF4-FFF2-40B4-BE49-F238E27FC236}">
              <a16:creationId xmlns:a16="http://schemas.microsoft.com/office/drawing/2014/main" id="{00000000-0008-0000-0E00-000059020000}"/>
            </a:ext>
          </a:extLst>
        </xdr:cNvPr>
        <xdr:cNvSpPr/>
      </xdr:nvSpPr>
      <xdr:spPr>
        <a:xfrm>
          <a:off x="18605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97427</xdr:rowOff>
    </xdr:from>
    <xdr:to>
      <xdr:col>102</xdr:col>
      <xdr:colOff>114300</xdr:colOff>
      <xdr:row>39</xdr:row>
      <xdr:rowOff>110490</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flipV="1">
          <a:off x="18656300" y="678397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105971</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210757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123933</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20199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139354</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9310427" y="6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96174</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8421427"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114861</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21075727" y="680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129557</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20199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164754</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19310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152417</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00000000-0008-0000-0E00-000062020000}"/>
            </a:ext>
          </a:extLst>
        </xdr:cNvPr>
        <xdr:cNvSpPr txBox="1"/>
      </xdr:nvSpPr>
      <xdr:spPr>
        <a:xfrm>
          <a:off x="18421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a:extLst>
            <a:ext uri="{FF2B5EF4-FFF2-40B4-BE49-F238E27FC236}">
              <a16:creationId xmlns:a16="http://schemas.microsoft.com/office/drawing/2014/main" id="{00000000-0008-0000-0E00-00007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116205</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flipV="1">
          <a:off x="16318864" y="945261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636" name="【学校施設】&#10;有形固定資産減価償却率最小値テキスト">
          <a:extLst>
            <a:ext uri="{FF2B5EF4-FFF2-40B4-BE49-F238E27FC236}">
              <a16:creationId xmlns:a16="http://schemas.microsoft.com/office/drawing/2014/main" id="{00000000-0008-0000-0E00-00007C020000}"/>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638" name="【学校施設】&#10;有形固定資産減価償却率最大値テキスト">
          <a:extLst>
            <a:ext uri="{FF2B5EF4-FFF2-40B4-BE49-F238E27FC236}">
              <a16:creationId xmlns:a16="http://schemas.microsoft.com/office/drawing/2014/main" id="{00000000-0008-0000-0E00-00007E020000}"/>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4462</xdr:rowOff>
    </xdr:from>
    <xdr:ext cx="405111" cy="259045"/>
    <xdr:sp macro="" textlink="">
      <xdr:nvSpPr>
        <xdr:cNvPr id="640" name="【学校施設】&#10;有形固定資産減価償却率平均値テキスト">
          <a:extLst>
            <a:ext uri="{FF2B5EF4-FFF2-40B4-BE49-F238E27FC236}">
              <a16:creationId xmlns:a16="http://schemas.microsoft.com/office/drawing/2014/main" id="{00000000-0008-0000-0E00-000080020000}"/>
            </a:ext>
          </a:extLst>
        </xdr:cNvPr>
        <xdr:cNvSpPr txBox="1"/>
      </xdr:nvSpPr>
      <xdr:spPr>
        <a:xfrm>
          <a:off x="16357600" y="10120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2540</xdr:rowOff>
    </xdr:from>
    <xdr:to>
      <xdr:col>81</xdr:col>
      <xdr:colOff>101600</xdr:colOff>
      <xdr:row>60</xdr:row>
      <xdr:rowOff>104140</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5430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61595</xdr:rowOff>
    </xdr:from>
    <xdr:to>
      <xdr:col>67</xdr:col>
      <xdr:colOff>101600</xdr:colOff>
      <xdr:row>59</xdr:row>
      <xdr:rowOff>163195</xdr:rowOff>
    </xdr:to>
    <xdr:sp macro="" textlink="">
      <xdr:nvSpPr>
        <xdr:cNvPr id="645" name="フローチャート: 判断 644">
          <a:extLst>
            <a:ext uri="{FF2B5EF4-FFF2-40B4-BE49-F238E27FC236}">
              <a16:creationId xmlns:a16="http://schemas.microsoft.com/office/drawing/2014/main" id="{00000000-0008-0000-0E00-000085020000}"/>
            </a:ext>
          </a:extLst>
        </xdr:cNvPr>
        <xdr:cNvSpPr/>
      </xdr:nvSpPr>
      <xdr:spPr>
        <a:xfrm>
          <a:off x="12763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84455</xdr:rowOff>
    </xdr:from>
    <xdr:to>
      <xdr:col>85</xdr:col>
      <xdr:colOff>177800</xdr:colOff>
      <xdr:row>61</xdr:row>
      <xdr:rowOff>14605</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62687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62882</xdr:rowOff>
    </xdr:from>
    <xdr:ext cx="405111" cy="259045"/>
    <xdr:sp macro="" textlink="">
      <xdr:nvSpPr>
        <xdr:cNvPr id="652" name="【学校施設】&#10;有形固定資産減価償却率該当値テキスト">
          <a:extLst>
            <a:ext uri="{FF2B5EF4-FFF2-40B4-BE49-F238E27FC236}">
              <a16:creationId xmlns:a16="http://schemas.microsoft.com/office/drawing/2014/main" id="{00000000-0008-0000-0E00-00008C020000}"/>
            </a:ext>
          </a:extLst>
        </xdr:cNvPr>
        <xdr:cNvSpPr txBox="1"/>
      </xdr:nvSpPr>
      <xdr:spPr>
        <a:xfrm>
          <a:off x="16357600"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50165</xdr:rowOff>
    </xdr:from>
    <xdr:to>
      <xdr:col>81</xdr:col>
      <xdr:colOff>101600</xdr:colOff>
      <xdr:row>60</xdr:row>
      <xdr:rowOff>151765</xdr:rowOff>
    </xdr:to>
    <xdr:sp macro="" textlink="">
      <xdr:nvSpPr>
        <xdr:cNvPr id="653" name="楕円 652">
          <a:extLst>
            <a:ext uri="{FF2B5EF4-FFF2-40B4-BE49-F238E27FC236}">
              <a16:creationId xmlns:a16="http://schemas.microsoft.com/office/drawing/2014/main" id="{00000000-0008-0000-0E00-00008D020000}"/>
            </a:ext>
          </a:extLst>
        </xdr:cNvPr>
        <xdr:cNvSpPr/>
      </xdr:nvSpPr>
      <xdr:spPr>
        <a:xfrm>
          <a:off x="15430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100965</xdr:rowOff>
    </xdr:from>
    <xdr:to>
      <xdr:col>85</xdr:col>
      <xdr:colOff>127000</xdr:colOff>
      <xdr:row>60</xdr:row>
      <xdr:rowOff>135255</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5481300" y="1038796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17780</xdr:rowOff>
    </xdr:from>
    <xdr:to>
      <xdr:col>76</xdr:col>
      <xdr:colOff>165100</xdr:colOff>
      <xdr:row>60</xdr:row>
      <xdr:rowOff>119380</xdr:rowOff>
    </xdr:to>
    <xdr:sp macro="" textlink="">
      <xdr:nvSpPr>
        <xdr:cNvPr id="655" name="楕円 654">
          <a:extLst>
            <a:ext uri="{FF2B5EF4-FFF2-40B4-BE49-F238E27FC236}">
              <a16:creationId xmlns:a16="http://schemas.microsoft.com/office/drawing/2014/main" id="{00000000-0008-0000-0E00-00008F020000}"/>
            </a:ext>
          </a:extLst>
        </xdr:cNvPr>
        <xdr:cNvSpPr/>
      </xdr:nvSpPr>
      <xdr:spPr>
        <a:xfrm>
          <a:off x="14541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68580</xdr:rowOff>
    </xdr:from>
    <xdr:to>
      <xdr:col>81</xdr:col>
      <xdr:colOff>50800</xdr:colOff>
      <xdr:row>60</xdr:row>
      <xdr:rowOff>100965</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4592300" y="103555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162560</xdr:rowOff>
    </xdr:from>
    <xdr:to>
      <xdr:col>72</xdr:col>
      <xdr:colOff>38100</xdr:colOff>
      <xdr:row>60</xdr:row>
      <xdr:rowOff>92710</xdr:rowOff>
    </xdr:to>
    <xdr:sp macro="" textlink="">
      <xdr:nvSpPr>
        <xdr:cNvPr id="657" name="楕円 656">
          <a:extLst>
            <a:ext uri="{FF2B5EF4-FFF2-40B4-BE49-F238E27FC236}">
              <a16:creationId xmlns:a16="http://schemas.microsoft.com/office/drawing/2014/main" id="{00000000-0008-0000-0E00-000091020000}"/>
            </a:ext>
          </a:extLst>
        </xdr:cNvPr>
        <xdr:cNvSpPr/>
      </xdr:nvSpPr>
      <xdr:spPr>
        <a:xfrm>
          <a:off x="13652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41910</xdr:rowOff>
    </xdr:from>
    <xdr:to>
      <xdr:col>76</xdr:col>
      <xdr:colOff>114300</xdr:colOff>
      <xdr:row>60</xdr:row>
      <xdr:rowOff>68580</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3703300" y="103289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137795</xdr:rowOff>
    </xdr:from>
    <xdr:to>
      <xdr:col>67</xdr:col>
      <xdr:colOff>101600</xdr:colOff>
      <xdr:row>60</xdr:row>
      <xdr:rowOff>67945</xdr:rowOff>
    </xdr:to>
    <xdr:sp macro="" textlink="">
      <xdr:nvSpPr>
        <xdr:cNvPr id="659" name="楕円 658">
          <a:extLst>
            <a:ext uri="{FF2B5EF4-FFF2-40B4-BE49-F238E27FC236}">
              <a16:creationId xmlns:a16="http://schemas.microsoft.com/office/drawing/2014/main" id="{00000000-0008-0000-0E00-000093020000}"/>
            </a:ext>
          </a:extLst>
        </xdr:cNvPr>
        <xdr:cNvSpPr/>
      </xdr:nvSpPr>
      <xdr:spPr>
        <a:xfrm>
          <a:off x="12763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17145</xdr:rowOff>
    </xdr:from>
    <xdr:to>
      <xdr:col>71</xdr:col>
      <xdr:colOff>177800</xdr:colOff>
      <xdr:row>60</xdr:row>
      <xdr:rowOff>41910</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2814300" y="1030414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120667</xdr:rowOff>
    </xdr:from>
    <xdr:ext cx="405111" cy="259045"/>
    <xdr:sp macro="" textlink="">
      <xdr:nvSpPr>
        <xdr:cNvPr id="661" name="n_1aveValue【学校施設】&#10;有形固定資産減価償却率">
          <a:extLst>
            <a:ext uri="{FF2B5EF4-FFF2-40B4-BE49-F238E27FC236}">
              <a16:creationId xmlns:a16="http://schemas.microsoft.com/office/drawing/2014/main" id="{00000000-0008-0000-0E00-000095020000}"/>
            </a:ext>
          </a:extLst>
        </xdr:cNvPr>
        <xdr:cNvSpPr txBox="1"/>
      </xdr:nvSpPr>
      <xdr:spPr>
        <a:xfrm>
          <a:off x="15266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662" name="n_2aveValue【学校施設】&#10;有形固定資産減価償却率">
          <a:extLst>
            <a:ext uri="{FF2B5EF4-FFF2-40B4-BE49-F238E27FC236}">
              <a16:creationId xmlns:a16="http://schemas.microsoft.com/office/drawing/2014/main" id="{00000000-0008-0000-0E00-000096020000}"/>
            </a:ext>
          </a:extLst>
        </xdr:cNvPr>
        <xdr:cNvSpPr txBox="1"/>
      </xdr:nvSpPr>
      <xdr:spPr>
        <a:xfrm>
          <a:off x="14389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663" name="n_3aveValue【学校施設】&#10;有形固定資産減価償却率">
          <a:extLst>
            <a:ext uri="{FF2B5EF4-FFF2-40B4-BE49-F238E27FC236}">
              <a16:creationId xmlns:a16="http://schemas.microsoft.com/office/drawing/2014/main" id="{00000000-0008-0000-0E00-000097020000}"/>
            </a:ext>
          </a:extLst>
        </xdr:cNvPr>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8272</xdr:rowOff>
    </xdr:from>
    <xdr:ext cx="405111" cy="259045"/>
    <xdr:sp macro="" textlink="">
      <xdr:nvSpPr>
        <xdr:cNvPr id="664" name="n_4aveValue【学校施設】&#10;有形固定資産減価償却率">
          <a:extLst>
            <a:ext uri="{FF2B5EF4-FFF2-40B4-BE49-F238E27FC236}">
              <a16:creationId xmlns:a16="http://schemas.microsoft.com/office/drawing/2014/main" id="{00000000-0008-0000-0E00-000098020000}"/>
            </a:ext>
          </a:extLst>
        </xdr:cNvPr>
        <xdr:cNvSpPr txBox="1"/>
      </xdr:nvSpPr>
      <xdr:spPr>
        <a:xfrm>
          <a:off x="12611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142892</xdr:rowOff>
    </xdr:from>
    <xdr:ext cx="405111" cy="259045"/>
    <xdr:sp macro="" textlink="">
      <xdr:nvSpPr>
        <xdr:cNvPr id="665" name="n_1mainValue【学校施設】&#10;有形固定資産減価償却率">
          <a:extLst>
            <a:ext uri="{FF2B5EF4-FFF2-40B4-BE49-F238E27FC236}">
              <a16:creationId xmlns:a16="http://schemas.microsoft.com/office/drawing/2014/main" id="{00000000-0008-0000-0E00-000099020000}"/>
            </a:ext>
          </a:extLst>
        </xdr:cNvPr>
        <xdr:cNvSpPr txBox="1"/>
      </xdr:nvSpPr>
      <xdr:spPr>
        <a:xfrm>
          <a:off x="152660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110507</xdr:rowOff>
    </xdr:from>
    <xdr:ext cx="405111" cy="259045"/>
    <xdr:sp macro="" textlink="">
      <xdr:nvSpPr>
        <xdr:cNvPr id="666" name="n_2mainValue【学校施設】&#10;有形固定資産減価償却率">
          <a:extLst>
            <a:ext uri="{FF2B5EF4-FFF2-40B4-BE49-F238E27FC236}">
              <a16:creationId xmlns:a16="http://schemas.microsoft.com/office/drawing/2014/main" id="{00000000-0008-0000-0E00-00009A020000}"/>
            </a:ext>
          </a:extLst>
        </xdr:cNvPr>
        <xdr:cNvSpPr txBox="1"/>
      </xdr:nvSpPr>
      <xdr:spPr>
        <a:xfrm>
          <a:off x="14389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83837</xdr:rowOff>
    </xdr:from>
    <xdr:ext cx="405111" cy="259045"/>
    <xdr:sp macro="" textlink="">
      <xdr:nvSpPr>
        <xdr:cNvPr id="667" name="n_3mainValue【学校施設】&#10;有形固定資産減価償却率">
          <a:extLst>
            <a:ext uri="{FF2B5EF4-FFF2-40B4-BE49-F238E27FC236}">
              <a16:creationId xmlns:a16="http://schemas.microsoft.com/office/drawing/2014/main" id="{00000000-0008-0000-0E00-00009B020000}"/>
            </a:ext>
          </a:extLst>
        </xdr:cNvPr>
        <xdr:cNvSpPr txBox="1"/>
      </xdr:nvSpPr>
      <xdr:spPr>
        <a:xfrm>
          <a:off x="13500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59072</xdr:rowOff>
    </xdr:from>
    <xdr:ext cx="405111" cy="259045"/>
    <xdr:sp macro="" textlink="">
      <xdr:nvSpPr>
        <xdr:cNvPr id="668" name="n_4mainValue【学校施設】&#10;有形固定資産減価償却率">
          <a:extLst>
            <a:ext uri="{FF2B5EF4-FFF2-40B4-BE49-F238E27FC236}">
              <a16:creationId xmlns:a16="http://schemas.microsoft.com/office/drawing/2014/main" id="{00000000-0008-0000-0E00-00009C020000}"/>
            </a:ext>
          </a:extLst>
        </xdr:cNvPr>
        <xdr:cNvSpPr txBox="1"/>
      </xdr:nvSpPr>
      <xdr:spPr>
        <a:xfrm>
          <a:off x="12611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a:extLst>
            <a:ext uri="{FF2B5EF4-FFF2-40B4-BE49-F238E27FC236}">
              <a16:creationId xmlns:a16="http://schemas.microsoft.com/office/drawing/2014/main" id="{00000000-0008-0000-0E00-0000B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57803</xdr:rowOff>
    </xdr:from>
    <xdr:to>
      <xdr:col>116</xdr:col>
      <xdr:colOff>62864</xdr:colOff>
      <xdr:row>64</xdr:row>
      <xdr:rowOff>9144</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flipV="1">
          <a:off x="22160864" y="9487553"/>
          <a:ext cx="0" cy="149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12971</xdr:rowOff>
    </xdr:from>
    <xdr:ext cx="469744" cy="259045"/>
    <xdr:sp macro="" textlink="">
      <xdr:nvSpPr>
        <xdr:cNvPr id="695" name="【学校施設】&#10;一人当たり面積最小値テキスト">
          <a:extLst>
            <a:ext uri="{FF2B5EF4-FFF2-40B4-BE49-F238E27FC236}">
              <a16:creationId xmlns:a16="http://schemas.microsoft.com/office/drawing/2014/main" id="{00000000-0008-0000-0E00-0000B7020000}"/>
            </a:ext>
          </a:extLst>
        </xdr:cNvPr>
        <xdr:cNvSpPr txBox="1"/>
      </xdr:nvSpPr>
      <xdr:spPr>
        <a:xfrm>
          <a:off x="22199600"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xdr:rowOff>
    </xdr:from>
    <xdr:to>
      <xdr:col>116</xdr:col>
      <xdr:colOff>152400</xdr:colOff>
      <xdr:row>64</xdr:row>
      <xdr:rowOff>9144</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22072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4480</xdr:rowOff>
    </xdr:from>
    <xdr:ext cx="469744" cy="259045"/>
    <xdr:sp macro="" textlink="">
      <xdr:nvSpPr>
        <xdr:cNvPr id="697" name="【学校施設】&#10;一人当たり面積最大値テキスト">
          <a:extLst>
            <a:ext uri="{FF2B5EF4-FFF2-40B4-BE49-F238E27FC236}">
              <a16:creationId xmlns:a16="http://schemas.microsoft.com/office/drawing/2014/main" id="{00000000-0008-0000-0E00-0000B9020000}"/>
            </a:ext>
          </a:extLst>
        </xdr:cNvPr>
        <xdr:cNvSpPr txBox="1"/>
      </xdr:nvSpPr>
      <xdr:spPr>
        <a:xfrm>
          <a:off x="22199600" y="92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57803</xdr:rowOff>
    </xdr:from>
    <xdr:to>
      <xdr:col>116</xdr:col>
      <xdr:colOff>152400</xdr:colOff>
      <xdr:row>55</xdr:row>
      <xdr:rowOff>57803</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22072600" y="9487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4244</xdr:rowOff>
    </xdr:from>
    <xdr:ext cx="469744" cy="259045"/>
    <xdr:sp macro="" textlink="">
      <xdr:nvSpPr>
        <xdr:cNvPr id="699" name="【学校施設】&#10;一人当たり面積平均値テキスト">
          <a:extLst>
            <a:ext uri="{FF2B5EF4-FFF2-40B4-BE49-F238E27FC236}">
              <a16:creationId xmlns:a16="http://schemas.microsoft.com/office/drawing/2014/main" id="{00000000-0008-0000-0E00-0000BB020000}"/>
            </a:ext>
          </a:extLst>
        </xdr:cNvPr>
        <xdr:cNvSpPr txBox="1"/>
      </xdr:nvSpPr>
      <xdr:spPr>
        <a:xfrm>
          <a:off x="22199600" y="10462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152817</xdr:rowOff>
    </xdr:from>
    <xdr:to>
      <xdr:col>116</xdr:col>
      <xdr:colOff>114300</xdr:colOff>
      <xdr:row>62</xdr:row>
      <xdr:rowOff>82967</xdr:rowOff>
    </xdr:to>
    <xdr:sp macro="" textlink="">
      <xdr:nvSpPr>
        <xdr:cNvPr id="700" name="フローチャート: 判断 699">
          <a:extLst>
            <a:ext uri="{FF2B5EF4-FFF2-40B4-BE49-F238E27FC236}">
              <a16:creationId xmlns:a16="http://schemas.microsoft.com/office/drawing/2014/main" id="{00000000-0008-0000-0E00-0000BC020000}"/>
            </a:ext>
          </a:extLst>
        </xdr:cNvPr>
        <xdr:cNvSpPr/>
      </xdr:nvSpPr>
      <xdr:spPr>
        <a:xfrm>
          <a:off x="22110700" y="1061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3574</xdr:rowOff>
    </xdr:from>
    <xdr:to>
      <xdr:col>112</xdr:col>
      <xdr:colOff>38100</xdr:colOff>
      <xdr:row>62</xdr:row>
      <xdr:rowOff>105174</xdr:rowOff>
    </xdr:to>
    <xdr:sp macro="" textlink="">
      <xdr:nvSpPr>
        <xdr:cNvPr id="701" name="フローチャート: 判断 700">
          <a:extLst>
            <a:ext uri="{FF2B5EF4-FFF2-40B4-BE49-F238E27FC236}">
              <a16:creationId xmlns:a16="http://schemas.microsoft.com/office/drawing/2014/main" id="{00000000-0008-0000-0E00-0000BD020000}"/>
            </a:ext>
          </a:extLst>
        </xdr:cNvPr>
        <xdr:cNvSpPr/>
      </xdr:nvSpPr>
      <xdr:spPr>
        <a:xfrm>
          <a:off x="21272500" y="106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13535</xdr:rowOff>
    </xdr:from>
    <xdr:to>
      <xdr:col>107</xdr:col>
      <xdr:colOff>101600</xdr:colOff>
      <xdr:row>62</xdr:row>
      <xdr:rowOff>115135</xdr:rowOff>
    </xdr:to>
    <xdr:sp macro=""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20383500" y="106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28720</xdr:rowOff>
    </xdr:from>
    <xdr:to>
      <xdr:col>102</xdr:col>
      <xdr:colOff>165100</xdr:colOff>
      <xdr:row>62</xdr:row>
      <xdr:rowOff>130320</xdr:rowOff>
    </xdr:to>
    <xdr:sp macro="" textlink="">
      <xdr:nvSpPr>
        <xdr:cNvPr id="703" name="フローチャート: 判断 702">
          <a:extLst>
            <a:ext uri="{FF2B5EF4-FFF2-40B4-BE49-F238E27FC236}">
              <a16:creationId xmlns:a16="http://schemas.microsoft.com/office/drawing/2014/main" id="{00000000-0008-0000-0E00-0000BF020000}"/>
            </a:ext>
          </a:extLst>
        </xdr:cNvPr>
        <xdr:cNvSpPr/>
      </xdr:nvSpPr>
      <xdr:spPr>
        <a:xfrm>
          <a:off x="19494500" y="10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28884</xdr:rowOff>
    </xdr:from>
    <xdr:to>
      <xdr:col>98</xdr:col>
      <xdr:colOff>38100</xdr:colOff>
      <xdr:row>62</xdr:row>
      <xdr:rowOff>130484</xdr:rowOff>
    </xdr:to>
    <xdr:sp macro="" textlink="">
      <xdr:nvSpPr>
        <xdr:cNvPr id="704" name="フローチャート: 判断 703">
          <a:extLst>
            <a:ext uri="{FF2B5EF4-FFF2-40B4-BE49-F238E27FC236}">
              <a16:creationId xmlns:a16="http://schemas.microsoft.com/office/drawing/2014/main" id="{00000000-0008-0000-0E00-0000C0020000}"/>
            </a:ext>
          </a:extLst>
        </xdr:cNvPr>
        <xdr:cNvSpPr/>
      </xdr:nvSpPr>
      <xdr:spPr>
        <a:xfrm>
          <a:off x="18605500" y="10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153634</xdr:rowOff>
    </xdr:from>
    <xdr:to>
      <xdr:col>116</xdr:col>
      <xdr:colOff>114300</xdr:colOff>
      <xdr:row>62</xdr:row>
      <xdr:rowOff>83784</xdr:rowOff>
    </xdr:to>
    <xdr:sp macro="" textlink="">
      <xdr:nvSpPr>
        <xdr:cNvPr id="710" name="楕円 709">
          <a:extLst>
            <a:ext uri="{FF2B5EF4-FFF2-40B4-BE49-F238E27FC236}">
              <a16:creationId xmlns:a16="http://schemas.microsoft.com/office/drawing/2014/main" id="{00000000-0008-0000-0E00-0000C6020000}"/>
            </a:ext>
          </a:extLst>
        </xdr:cNvPr>
        <xdr:cNvSpPr/>
      </xdr:nvSpPr>
      <xdr:spPr>
        <a:xfrm>
          <a:off x="22110700" y="1061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132061</xdr:rowOff>
    </xdr:from>
    <xdr:ext cx="469744" cy="259045"/>
    <xdr:sp macro="" textlink="">
      <xdr:nvSpPr>
        <xdr:cNvPr id="711" name="【学校施設】&#10;一人当たり面積該当値テキスト">
          <a:extLst>
            <a:ext uri="{FF2B5EF4-FFF2-40B4-BE49-F238E27FC236}">
              <a16:creationId xmlns:a16="http://schemas.microsoft.com/office/drawing/2014/main" id="{00000000-0008-0000-0E00-0000C7020000}"/>
            </a:ext>
          </a:extLst>
        </xdr:cNvPr>
        <xdr:cNvSpPr txBox="1"/>
      </xdr:nvSpPr>
      <xdr:spPr>
        <a:xfrm>
          <a:off x="22199600" y="1059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161798</xdr:rowOff>
    </xdr:from>
    <xdr:to>
      <xdr:col>112</xdr:col>
      <xdr:colOff>38100</xdr:colOff>
      <xdr:row>62</xdr:row>
      <xdr:rowOff>91948</xdr:rowOff>
    </xdr:to>
    <xdr:sp macro="" textlink="">
      <xdr:nvSpPr>
        <xdr:cNvPr id="712" name="楕円 711">
          <a:extLst>
            <a:ext uri="{FF2B5EF4-FFF2-40B4-BE49-F238E27FC236}">
              <a16:creationId xmlns:a16="http://schemas.microsoft.com/office/drawing/2014/main" id="{00000000-0008-0000-0E00-0000C8020000}"/>
            </a:ext>
          </a:extLst>
        </xdr:cNvPr>
        <xdr:cNvSpPr/>
      </xdr:nvSpPr>
      <xdr:spPr>
        <a:xfrm>
          <a:off x="212725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32984</xdr:rowOff>
    </xdr:from>
    <xdr:to>
      <xdr:col>116</xdr:col>
      <xdr:colOff>63500</xdr:colOff>
      <xdr:row>62</xdr:row>
      <xdr:rowOff>41148</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flipV="1">
          <a:off x="21323300" y="10662884"/>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1451</xdr:rowOff>
    </xdr:from>
    <xdr:to>
      <xdr:col>107</xdr:col>
      <xdr:colOff>101600</xdr:colOff>
      <xdr:row>62</xdr:row>
      <xdr:rowOff>103051</xdr:rowOff>
    </xdr:to>
    <xdr:sp macro="" textlink="">
      <xdr:nvSpPr>
        <xdr:cNvPr id="714" name="楕円 713">
          <a:extLst>
            <a:ext uri="{FF2B5EF4-FFF2-40B4-BE49-F238E27FC236}">
              <a16:creationId xmlns:a16="http://schemas.microsoft.com/office/drawing/2014/main" id="{00000000-0008-0000-0E00-0000CA020000}"/>
            </a:ext>
          </a:extLst>
        </xdr:cNvPr>
        <xdr:cNvSpPr/>
      </xdr:nvSpPr>
      <xdr:spPr>
        <a:xfrm>
          <a:off x="203835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41148</xdr:rowOff>
    </xdr:from>
    <xdr:to>
      <xdr:col>111</xdr:col>
      <xdr:colOff>177800</xdr:colOff>
      <xdr:row>62</xdr:row>
      <xdr:rowOff>52251</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flipV="1">
          <a:off x="20434300" y="10671048"/>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9452</xdr:rowOff>
    </xdr:from>
    <xdr:to>
      <xdr:col>102</xdr:col>
      <xdr:colOff>165100</xdr:colOff>
      <xdr:row>62</xdr:row>
      <xdr:rowOff>111052</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19494500" y="1063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52251</xdr:rowOff>
    </xdr:from>
    <xdr:to>
      <xdr:col>107</xdr:col>
      <xdr:colOff>50800</xdr:colOff>
      <xdr:row>62</xdr:row>
      <xdr:rowOff>60252</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flipV="1">
          <a:off x="19545300" y="1068215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21046</xdr:rowOff>
    </xdr:from>
    <xdr:to>
      <xdr:col>98</xdr:col>
      <xdr:colOff>38100</xdr:colOff>
      <xdr:row>62</xdr:row>
      <xdr:rowOff>122646</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18605500" y="10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60252</xdr:rowOff>
    </xdr:from>
    <xdr:to>
      <xdr:col>102</xdr:col>
      <xdr:colOff>114300</xdr:colOff>
      <xdr:row>62</xdr:row>
      <xdr:rowOff>71846</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flipV="1">
          <a:off x="18656300" y="10690152"/>
          <a:ext cx="889000" cy="1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96301</xdr:rowOff>
    </xdr:from>
    <xdr:ext cx="469744" cy="259045"/>
    <xdr:sp macro="" textlink="">
      <xdr:nvSpPr>
        <xdr:cNvPr id="720" name="n_1aveValue【学校施設】&#10;一人当たり面積">
          <a:extLst>
            <a:ext uri="{FF2B5EF4-FFF2-40B4-BE49-F238E27FC236}">
              <a16:creationId xmlns:a16="http://schemas.microsoft.com/office/drawing/2014/main" id="{00000000-0008-0000-0E00-0000D0020000}"/>
            </a:ext>
          </a:extLst>
        </xdr:cNvPr>
        <xdr:cNvSpPr txBox="1"/>
      </xdr:nvSpPr>
      <xdr:spPr>
        <a:xfrm>
          <a:off x="21075727" y="1072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106262</xdr:rowOff>
    </xdr:from>
    <xdr:ext cx="469744" cy="259045"/>
    <xdr:sp macro="" textlink="">
      <xdr:nvSpPr>
        <xdr:cNvPr id="721" name="n_2aveValue【学校施設】&#10;一人当たり面積">
          <a:extLst>
            <a:ext uri="{FF2B5EF4-FFF2-40B4-BE49-F238E27FC236}">
              <a16:creationId xmlns:a16="http://schemas.microsoft.com/office/drawing/2014/main" id="{00000000-0008-0000-0E00-0000D1020000}"/>
            </a:ext>
          </a:extLst>
        </xdr:cNvPr>
        <xdr:cNvSpPr txBox="1"/>
      </xdr:nvSpPr>
      <xdr:spPr>
        <a:xfrm>
          <a:off x="20199427" y="1073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121447</xdr:rowOff>
    </xdr:from>
    <xdr:ext cx="469744" cy="259045"/>
    <xdr:sp macro="" textlink="">
      <xdr:nvSpPr>
        <xdr:cNvPr id="722" name="n_3aveValue【学校施設】&#10;一人当たり面積">
          <a:extLst>
            <a:ext uri="{FF2B5EF4-FFF2-40B4-BE49-F238E27FC236}">
              <a16:creationId xmlns:a16="http://schemas.microsoft.com/office/drawing/2014/main" id="{00000000-0008-0000-0E00-0000D2020000}"/>
            </a:ext>
          </a:extLst>
        </xdr:cNvPr>
        <xdr:cNvSpPr txBox="1"/>
      </xdr:nvSpPr>
      <xdr:spPr>
        <a:xfrm>
          <a:off x="19310427" y="107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121611</xdr:rowOff>
    </xdr:from>
    <xdr:ext cx="469744" cy="259045"/>
    <xdr:sp macro="" textlink="">
      <xdr:nvSpPr>
        <xdr:cNvPr id="723" name="n_4aveValue【学校施設】&#10;一人当たり面積">
          <a:extLst>
            <a:ext uri="{FF2B5EF4-FFF2-40B4-BE49-F238E27FC236}">
              <a16:creationId xmlns:a16="http://schemas.microsoft.com/office/drawing/2014/main" id="{00000000-0008-0000-0E00-0000D3020000}"/>
            </a:ext>
          </a:extLst>
        </xdr:cNvPr>
        <xdr:cNvSpPr txBox="1"/>
      </xdr:nvSpPr>
      <xdr:spPr>
        <a:xfrm>
          <a:off x="18421427" y="1075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108475</xdr:rowOff>
    </xdr:from>
    <xdr:ext cx="469744" cy="259045"/>
    <xdr:sp macro="" textlink="">
      <xdr:nvSpPr>
        <xdr:cNvPr id="724" name="n_1mainValue【学校施設】&#10;一人当たり面積">
          <a:extLst>
            <a:ext uri="{FF2B5EF4-FFF2-40B4-BE49-F238E27FC236}">
              <a16:creationId xmlns:a16="http://schemas.microsoft.com/office/drawing/2014/main" id="{00000000-0008-0000-0E00-0000D4020000}"/>
            </a:ext>
          </a:extLst>
        </xdr:cNvPr>
        <xdr:cNvSpPr txBox="1"/>
      </xdr:nvSpPr>
      <xdr:spPr>
        <a:xfrm>
          <a:off x="21075727" y="1039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119578</xdr:rowOff>
    </xdr:from>
    <xdr:ext cx="469744" cy="259045"/>
    <xdr:sp macro="" textlink="">
      <xdr:nvSpPr>
        <xdr:cNvPr id="725" name="n_2mainValue【学校施設】&#10;一人当たり面積">
          <a:extLst>
            <a:ext uri="{FF2B5EF4-FFF2-40B4-BE49-F238E27FC236}">
              <a16:creationId xmlns:a16="http://schemas.microsoft.com/office/drawing/2014/main" id="{00000000-0008-0000-0E00-0000D5020000}"/>
            </a:ext>
          </a:extLst>
        </xdr:cNvPr>
        <xdr:cNvSpPr txBox="1"/>
      </xdr:nvSpPr>
      <xdr:spPr>
        <a:xfrm>
          <a:off x="20199427" y="1040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127579</xdr:rowOff>
    </xdr:from>
    <xdr:ext cx="469744" cy="259045"/>
    <xdr:sp macro="" textlink="">
      <xdr:nvSpPr>
        <xdr:cNvPr id="726" name="n_3mainValue【学校施設】&#10;一人当たり面積">
          <a:extLst>
            <a:ext uri="{FF2B5EF4-FFF2-40B4-BE49-F238E27FC236}">
              <a16:creationId xmlns:a16="http://schemas.microsoft.com/office/drawing/2014/main" id="{00000000-0008-0000-0E00-0000D6020000}"/>
            </a:ext>
          </a:extLst>
        </xdr:cNvPr>
        <xdr:cNvSpPr txBox="1"/>
      </xdr:nvSpPr>
      <xdr:spPr>
        <a:xfrm>
          <a:off x="19310427" y="1041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139173</xdr:rowOff>
    </xdr:from>
    <xdr:ext cx="469744" cy="259045"/>
    <xdr:sp macro="" textlink="">
      <xdr:nvSpPr>
        <xdr:cNvPr id="727" name="n_4mainValue【学校施設】&#10;一人当たり面積">
          <a:extLst>
            <a:ext uri="{FF2B5EF4-FFF2-40B4-BE49-F238E27FC236}">
              <a16:creationId xmlns:a16="http://schemas.microsoft.com/office/drawing/2014/main" id="{00000000-0008-0000-0E00-0000D7020000}"/>
            </a:ext>
          </a:extLst>
        </xdr:cNvPr>
        <xdr:cNvSpPr txBox="1"/>
      </xdr:nvSpPr>
      <xdr:spPr>
        <a:xfrm>
          <a:off x="18421427" y="1042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00000000-0008-0000-0E00-0000E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00000000-0008-0000-0E00-0000E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児童館】&#10;有形固定資産減価償却率グラフ枠">
          <a:extLst>
            <a:ext uri="{FF2B5EF4-FFF2-40B4-BE49-F238E27FC236}">
              <a16:creationId xmlns:a16="http://schemas.microsoft.com/office/drawing/2014/main" id="{00000000-0008-0000-0E00-0000E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99061</xdr:rowOff>
    </xdr:from>
    <xdr:to>
      <xdr:col>85</xdr:col>
      <xdr:colOff>126364</xdr:colOff>
      <xdr:row>86</xdr:row>
      <xdr:rowOff>114300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flipV="1">
          <a:off x="16318864" y="1330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3" name="【児童館】&#10;有形固定資産減価償却率最小値テキスト">
          <a:extLst>
            <a:ext uri="{FF2B5EF4-FFF2-40B4-BE49-F238E27FC236}">
              <a16:creationId xmlns:a16="http://schemas.microsoft.com/office/drawing/2014/main" id="{00000000-0008-0000-0E00-0000F1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45738</xdr:rowOff>
    </xdr:from>
    <xdr:ext cx="405111" cy="259045"/>
    <xdr:sp macro="" textlink="">
      <xdr:nvSpPr>
        <xdr:cNvPr id="755" name="【児童館】&#10;有形固定資産減価償却率最大値テキスト">
          <a:extLst>
            <a:ext uri="{FF2B5EF4-FFF2-40B4-BE49-F238E27FC236}">
              <a16:creationId xmlns:a16="http://schemas.microsoft.com/office/drawing/2014/main" id="{00000000-0008-0000-0E00-0000F3020000}"/>
            </a:ext>
          </a:extLst>
        </xdr:cNvPr>
        <xdr:cNvSpPr txBox="1"/>
      </xdr:nvSpPr>
      <xdr:spPr>
        <a:xfrm>
          <a:off x="16357600" y="1307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99061</xdr:rowOff>
    </xdr:from>
    <xdr:to>
      <xdr:col>86</xdr:col>
      <xdr:colOff>25400</xdr:colOff>
      <xdr:row>77</xdr:row>
      <xdr:rowOff>99061</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6230600" y="1330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154957</xdr:rowOff>
    </xdr:from>
    <xdr:ext cx="405111" cy="259045"/>
    <xdr:sp macro="" textlink="">
      <xdr:nvSpPr>
        <xdr:cNvPr id="757" name="【児童館】&#10;有形固定資産減価償却率平均値テキスト">
          <a:extLst>
            <a:ext uri="{FF2B5EF4-FFF2-40B4-BE49-F238E27FC236}">
              <a16:creationId xmlns:a16="http://schemas.microsoft.com/office/drawing/2014/main" id="{00000000-0008-0000-0E00-0000F5020000}"/>
            </a:ext>
          </a:extLst>
        </xdr:cNvPr>
        <xdr:cNvSpPr txBox="1"/>
      </xdr:nvSpPr>
      <xdr:spPr>
        <a:xfrm>
          <a:off x="16357600" y="1387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132080</xdr:rowOff>
    </xdr:from>
    <xdr:to>
      <xdr:col>85</xdr:col>
      <xdr:colOff>177800</xdr:colOff>
      <xdr:row>82</xdr:row>
      <xdr:rowOff>62230</xdr:rowOff>
    </xdr:to>
    <xdr:sp macro="" textlink="">
      <xdr:nvSpPr>
        <xdr:cNvPr id="758" name="フローチャート: 判断 757">
          <a:extLst>
            <a:ext uri="{FF2B5EF4-FFF2-40B4-BE49-F238E27FC236}">
              <a16:creationId xmlns:a16="http://schemas.microsoft.com/office/drawing/2014/main" id="{00000000-0008-0000-0E00-0000F6020000}"/>
            </a:ext>
          </a:extLst>
        </xdr:cNvPr>
        <xdr:cNvSpPr/>
      </xdr:nvSpPr>
      <xdr:spPr>
        <a:xfrm>
          <a:off x="16268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23495</xdr:rowOff>
    </xdr:from>
    <xdr:to>
      <xdr:col>81</xdr:col>
      <xdr:colOff>101600</xdr:colOff>
      <xdr:row>82</xdr:row>
      <xdr:rowOff>125095</xdr:rowOff>
    </xdr:to>
    <xdr:sp macro="" textlink="">
      <xdr:nvSpPr>
        <xdr:cNvPr id="759" name="フローチャート: 判断 758">
          <a:extLst>
            <a:ext uri="{FF2B5EF4-FFF2-40B4-BE49-F238E27FC236}">
              <a16:creationId xmlns:a16="http://schemas.microsoft.com/office/drawing/2014/main" id="{00000000-0008-0000-0E00-0000F7020000}"/>
            </a:ext>
          </a:extLst>
        </xdr:cNvPr>
        <xdr:cNvSpPr/>
      </xdr:nvSpPr>
      <xdr:spPr>
        <a:xfrm>
          <a:off x="15430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760" name="フローチャート: 判断 759">
          <a:extLst>
            <a:ext uri="{FF2B5EF4-FFF2-40B4-BE49-F238E27FC236}">
              <a16:creationId xmlns:a16="http://schemas.microsoft.com/office/drawing/2014/main" id="{00000000-0008-0000-0E00-0000F8020000}"/>
            </a:ext>
          </a:extLst>
        </xdr:cNvPr>
        <xdr:cNvSpPr/>
      </xdr:nvSpPr>
      <xdr:spPr>
        <a:xfrm>
          <a:off x="14541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59689</xdr:rowOff>
    </xdr:from>
    <xdr:to>
      <xdr:col>72</xdr:col>
      <xdr:colOff>38100</xdr:colOff>
      <xdr:row>81</xdr:row>
      <xdr:rowOff>161289</xdr:rowOff>
    </xdr:to>
    <xdr:sp macro="" textlink="">
      <xdr:nvSpPr>
        <xdr:cNvPr id="761" name="フローチャート: 判断 760">
          <a:extLst>
            <a:ext uri="{FF2B5EF4-FFF2-40B4-BE49-F238E27FC236}">
              <a16:creationId xmlns:a16="http://schemas.microsoft.com/office/drawing/2014/main" id="{00000000-0008-0000-0E00-0000F9020000}"/>
            </a:ext>
          </a:extLst>
        </xdr:cNvPr>
        <xdr:cNvSpPr/>
      </xdr:nvSpPr>
      <xdr:spPr>
        <a:xfrm>
          <a:off x="13652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762" name="フローチャート: 判断 761">
          <a:extLst>
            <a:ext uri="{FF2B5EF4-FFF2-40B4-BE49-F238E27FC236}">
              <a16:creationId xmlns:a16="http://schemas.microsoft.com/office/drawing/2014/main" id="{00000000-0008-0000-0E00-0000FA020000}"/>
            </a:ext>
          </a:extLst>
        </xdr:cNvPr>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44450</xdr:rowOff>
    </xdr:from>
    <xdr:to>
      <xdr:col>85</xdr:col>
      <xdr:colOff>177800</xdr:colOff>
      <xdr:row>85</xdr:row>
      <xdr:rowOff>146050</xdr:rowOff>
    </xdr:to>
    <xdr:sp macro="" textlink="">
      <xdr:nvSpPr>
        <xdr:cNvPr id="768" name="楕円 767">
          <a:extLst>
            <a:ext uri="{FF2B5EF4-FFF2-40B4-BE49-F238E27FC236}">
              <a16:creationId xmlns:a16="http://schemas.microsoft.com/office/drawing/2014/main" id="{00000000-0008-0000-0E00-000000030000}"/>
            </a:ext>
          </a:extLst>
        </xdr:cNvPr>
        <xdr:cNvSpPr/>
      </xdr:nvSpPr>
      <xdr:spPr>
        <a:xfrm>
          <a:off x="16268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22877</xdr:rowOff>
    </xdr:from>
    <xdr:ext cx="405111" cy="259045"/>
    <xdr:sp macro="" textlink="">
      <xdr:nvSpPr>
        <xdr:cNvPr id="769" name="【児童館】&#10;有形固定資産減価償却率該当値テキスト">
          <a:extLst>
            <a:ext uri="{FF2B5EF4-FFF2-40B4-BE49-F238E27FC236}">
              <a16:creationId xmlns:a16="http://schemas.microsoft.com/office/drawing/2014/main" id="{00000000-0008-0000-0E00-000001030000}"/>
            </a:ext>
          </a:extLst>
        </xdr:cNvPr>
        <xdr:cNvSpPr txBox="1"/>
      </xdr:nvSpPr>
      <xdr:spPr>
        <a:xfrm>
          <a:off x="16357600"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2539</xdr:rowOff>
    </xdr:from>
    <xdr:to>
      <xdr:col>81</xdr:col>
      <xdr:colOff>101600</xdr:colOff>
      <xdr:row>85</xdr:row>
      <xdr:rowOff>104139</xdr:rowOff>
    </xdr:to>
    <xdr:sp macro="" textlink="">
      <xdr:nvSpPr>
        <xdr:cNvPr id="770" name="楕円 769">
          <a:extLst>
            <a:ext uri="{FF2B5EF4-FFF2-40B4-BE49-F238E27FC236}">
              <a16:creationId xmlns:a16="http://schemas.microsoft.com/office/drawing/2014/main" id="{00000000-0008-0000-0E00-000002030000}"/>
            </a:ext>
          </a:extLst>
        </xdr:cNvPr>
        <xdr:cNvSpPr/>
      </xdr:nvSpPr>
      <xdr:spPr>
        <a:xfrm>
          <a:off x="15430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53339</xdr:rowOff>
    </xdr:from>
    <xdr:to>
      <xdr:col>85</xdr:col>
      <xdr:colOff>127000</xdr:colOff>
      <xdr:row>85</xdr:row>
      <xdr:rowOff>95250</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5481300" y="1462658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132080</xdr:rowOff>
    </xdr:from>
    <xdr:to>
      <xdr:col>76</xdr:col>
      <xdr:colOff>165100</xdr:colOff>
      <xdr:row>85</xdr:row>
      <xdr:rowOff>62230</xdr:rowOff>
    </xdr:to>
    <xdr:sp macro="" textlink="">
      <xdr:nvSpPr>
        <xdr:cNvPr id="772" name="楕円 771">
          <a:extLst>
            <a:ext uri="{FF2B5EF4-FFF2-40B4-BE49-F238E27FC236}">
              <a16:creationId xmlns:a16="http://schemas.microsoft.com/office/drawing/2014/main" id="{00000000-0008-0000-0E00-000004030000}"/>
            </a:ext>
          </a:extLst>
        </xdr:cNvPr>
        <xdr:cNvSpPr/>
      </xdr:nvSpPr>
      <xdr:spPr>
        <a:xfrm>
          <a:off x="14541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11430</xdr:rowOff>
    </xdr:from>
    <xdr:to>
      <xdr:col>81</xdr:col>
      <xdr:colOff>50800</xdr:colOff>
      <xdr:row>85</xdr:row>
      <xdr:rowOff>53339</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4592300" y="145846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90170</xdr:rowOff>
    </xdr:from>
    <xdr:to>
      <xdr:col>72</xdr:col>
      <xdr:colOff>38100</xdr:colOff>
      <xdr:row>85</xdr:row>
      <xdr:rowOff>20320</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3652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140970</xdr:rowOff>
    </xdr:from>
    <xdr:to>
      <xdr:col>76</xdr:col>
      <xdr:colOff>114300</xdr:colOff>
      <xdr:row>85</xdr:row>
      <xdr:rowOff>11430</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a:off x="13703300" y="145427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63500</xdr:rowOff>
    </xdr:from>
    <xdr:to>
      <xdr:col>67</xdr:col>
      <xdr:colOff>101600</xdr:colOff>
      <xdr:row>84</xdr:row>
      <xdr:rowOff>165100</xdr:rowOff>
    </xdr:to>
    <xdr:sp macro="" textlink="">
      <xdr:nvSpPr>
        <xdr:cNvPr id="776" name="楕円 775">
          <a:extLst>
            <a:ext uri="{FF2B5EF4-FFF2-40B4-BE49-F238E27FC236}">
              <a16:creationId xmlns:a16="http://schemas.microsoft.com/office/drawing/2014/main" id="{00000000-0008-0000-0E00-000008030000}"/>
            </a:ext>
          </a:extLst>
        </xdr:cNvPr>
        <xdr:cNvSpPr/>
      </xdr:nvSpPr>
      <xdr:spPr>
        <a:xfrm>
          <a:off x="12763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114300</xdr:rowOff>
    </xdr:from>
    <xdr:to>
      <xdr:col>71</xdr:col>
      <xdr:colOff>177800</xdr:colOff>
      <xdr:row>84</xdr:row>
      <xdr:rowOff>140970</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2814300" y="145161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141622</xdr:rowOff>
    </xdr:from>
    <xdr:ext cx="405111" cy="259045"/>
    <xdr:sp macro="" textlink="">
      <xdr:nvSpPr>
        <xdr:cNvPr id="778" name="n_1aveValue【児童館】&#10;有形固定資産減価償却率">
          <a:extLst>
            <a:ext uri="{FF2B5EF4-FFF2-40B4-BE49-F238E27FC236}">
              <a16:creationId xmlns:a16="http://schemas.microsoft.com/office/drawing/2014/main" id="{00000000-0008-0000-0E00-00000A030000}"/>
            </a:ext>
          </a:extLst>
        </xdr:cNvPr>
        <xdr:cNvSpPr txBox="1"/>
      </xdr:nvSpPr>
      <xdr:spPr>
        <a:xfrm>
          <a:off x="152660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92091</xdr:rowOff>
    </xdr:from>
    <xdr:ext cx="405111" cy="259045"/>
    <xdr:sp macro="" textlink="">
      <xdr:nvSpPr>
        <xdr:cNvPr id="779" name="n_2aveValue【児童館】&#10;有形固定資産減価償却率">
          <a:extLst>
            <a:ext uri="{FF2B5EF4-FFF2-40B4-BE49-F238E27FC236}">
              <a16:creationId xmlns:a16="http://schemas.microsoft.com/office/drawing/2014/main" id="{00000000-0008-0000-0E00-00000B030000}"/>
            </a:ext>
          </a:extLst>
        </xdr:cNvPr>
        <xdr:cNvSpPr txBox="1"/>
      </xdr:nvSpPr>
      <xdr:spPr>
        <a:xfrm>
          <a:off x="14389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6366</xdr:rowOff>
    </xdr:from>
    <xdr:ext cx="405111" cy="259045"/>
    <xdr:sp macro="" textlink="">
      <xdr:nvSpPr>
        <xdr:cNvPr id="780" name="n_3aveValue【児童館】&#10;有形固定資産減価償却率">
          <a:extLst>
            <a:ext uri="{FF2B5EF4-FFF2-40B4-BE49-F238E27FC236}">
              <a16:creationId xmlns:a16="http://schemas.microsoft.com/office/drawing/2014/main" id="{00000000-0008-0000-0E00-00000C030000}"/>
            </a:ext>
          </a:extLst>
        </xdr:cNvPr>
        <xdr:cNvSpPr txBox="1"/>
      </xdr:nvSpPr>
      <xdr:spPr>
        <a:xfrm>
          <a:off x="135007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4463</xdr:rowOff>
    </xdr:from>
    <xdr:ext cx="405111" cy="259045"/>
    <xdr:sp macro="" textlink="">
      <xdr:nvSpPr>
        <xdr:cNvPr id="781" name="n_4aveValue【児童館】&#10;有形固定資産減価償却率">
          <a:extLst>
            <a:ext uri="{FF2B5EF4-FFF2-40B4-BE49-F238E27FC236}">
              <a16:creationId xmlns:a16="http://schemas.microsoft.com/office/drawing/2014/main" id="{00000000-0008-0000-0E00-00000D030000}"/>
            </a:ext>
          </a:extLst>
        </xdr:cNvPr>
        <xdr:cNvSpPr txBox="1"/>
      </xdr:nvSpPr>
      <xdr:spPr>
        <a:xfrm>
          <a:off x="12611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95266</xdr:rowOff>
    </xdr:from>
    <xdr:ext cx="405111" cy="259045"/>
    <xdr:sp macro="" textlink="">
      <xdr:nvSpPr>
        <xdr:cNvPr id="782" name="n_1mainValue【児童館】&#10;有形固定資産減価償却率">
          <a:extLst>
            <a:ext uri="{FF2B5EF4-FFF2-40B4-BE49-F238E27FC236}">
              <a16:creationId xmlns:a16="http://schemas.microsoft.com/office/drawing/2014/main" id="{00000000-0008-0000-0E00-00000E030000}"/>
            </a:ext>
          </a:extLst>
        </xdr:cNvPr>
        <xdr:cNvSpPr txBox="1"/>
      </xdr:nvSpPr>
      <xdr:spPr>
        <a:xfrm>
          <a:off x="15266044" y="1466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53357</xdr:rowOff>
    </xdr:from>
    <xdr:ext cx="405111" cy="259045"/>
    <xdr:sp macro="" textlink="">
      <xdr:nvSpPr>
        <xdr:cNvPr id="783" name="n_2mainValue【児童館】&#10;有形固定資産減価償却率">
          <a:extLst>
            <a:ext uri="{FF2B5EF4-FFF2-40B4-BE49-F238E27FC236}">
              <a16:creationId xmlns:a16="http://schemas.microsoft.com/office/drawing/2014/main" id="{00000000-0008-0000-0E00-00000F030000}"/>
            </a:ext>
          </a:extLst>
        </xdr:cNvPr>
        <xdr:cNvSpPr txBox="1"/>
      </xdr:nvSpPr>
      <xdr:spPr>
        <a:xfrm>
          <a:off x="14389744" y="1462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11447</xdr:rowOff>
    </xdr:from>
    <xdr:ext cx="405111" cy="259045"/>
    <xdr:sp macro="" textlink="">
      <xdr:nvSpPr>
        <xdr:cNvPr id="784" name="n_3mainValue【児童館】&#10;有形固定資産減価償却率">
          <a:extLst>
            <a:ext uri="{FF2B5EF4-FFF2-40B4-BE49-F238E27FC236}">
              <a16:creationId xmlns:a16="http://schemas.microsoft.com/office/drawing/2014/main" id="{00000000-0008-0000-0E00-000010030000}"/>
            </a:ext>
          </a:extLst>
        </xdr:cNvPr>
        <xdr:cNvSpPr txBox="1"/>
      </xdr:nvSpPr>
      <xdr:spPr>
        <a:xfrm>
          <a:off x="13500744"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156227</xdr:rowOff>
    </xdr:from>
    <xdr:ext cx="405111" cy="259045"/>
    <xdr:sp macro="" textlink="">
      <xdr:nvSpPr>
        <xdr:cNvPr id="785" name="n_4mainValue【児童館】&#10;有形固定資産減価償却率">
          <a:extLst>
            <a:ext uri="{FF2B5EF4-FFF2-40B4-BE49-F238E27FC236}">
              <a16:creationId xmlns:a16="http://schemas.microsoft.com/office/drawing/2014/main" id="{00000000-0008-0000-0E00-000011030000}"/>
            </a:ext>
          </a:extLst>
        </xdr:cNvPr>
        <xdr:cNvSpPr txBox="1"/>
      </xdr:nvSpPr>
      <xdr:spPr>
        <a:xfrm>
          <a:off x="12611744" y="1455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00000000-0008-0000-0E00-000012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00000000-0008-0000-0E00-000013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00000000-0008-0000-0E00-00001A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00000000-0008-0000-0E00-00001B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児童館】&#10;一人当たり面積グラフ枠">
          <a:extLst>
            <a:ext uri="{FF2B5EF4-FFF2-40B4-BE49-F238E27FC236}">
              <a16:creationId xmlns:a16="http://schemas.microsoft.com/office/drawing/2014/main" id="{00000000-0008-0000-0E00-000024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15239</xdr:rowOff>
    </xdr:from>
    <xdr:to>
      <xdr:col>116</xdr:col>
      <xdr:colOff>62864</xdr:colOff>
      <xdr:row>85</xdr:row>
      <xdr:rowOff>3811</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flipV="1">
          <a:off x="22160864" y="13388339"/>
          <a:ext cx="0" cy="1188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7638</xdr:rowOff>
    </xdr:from>
    <xdr:ext cx="469744" cy="259045"/>
    <xdr:sp macro="" textlink="">
      <xdr:nvSpPr>
        <xdr:cNvPr id="806" name="【児童館】&#10;一人当たり面積最小値テキスト">
          <a:extLst>
            <a:ext uri="{FF2B5EF4-FFF2-40B4-BE49-F238E27FC236}">
              <a16:creationId xmlns:a16="http://schemas.microsoft.com/office/drawing/2014/main" id="{00000000-0008-0000-0E00-000026030000}"/>
            </a:ext>
          </a:extLst>
        </xdr:cNvPr>
        <xdr:cNvSpPr txBox="1"/>
      </xdr:nvSpPr>
      <xdr:spPr>
        <a:xfrm>
          <a:off x="22199600" y="145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3811</xdr:rowOff>
    </xdr:from>
    <xdr:to>
      <xdr:col>116</xdr:col>
      <xdr:colOff>152400</xdr:colOff>
      <xdr:row>85</xdr:row>
      <xdr:rowOff>3811</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22072600" y="145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133366</xdr:rowOff>
    </xdr:from>
    <xdr:ext cx="469744" cy="259045"/>
    <xdr:sp macro="" textlink="">
      <xdr:nvSpPr>
        <xdr:cNvPr id="808" name="【児童館】&#10;一人当たり面積最大値テキスト">
          <a:extLst>
            <a:ext uri="{FF2B5EF4-FFF2-40B4-BE49-F238E27FC236}">
              <a16:creationId xmlns:a16="http://schemas.microsoft.com/office/drawing/2014/main" id="{00000000-0008-0000-0E00-000028030000}"/>
            </a:ext>
          </a:extLst>
        </xdr:cNvPr>
        <xdr:cNvSpPr txBox="1"/>
      </xdr:nvSpPr>
      <xdr:spPr>
        <a:xfrm>
          <a:off x="22199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15239</xdr:rowOff>
    </xdr:from>
    <xdr:to>
      <xdr:col>116</xdr:col>
      <xdr:colOff>152400</xdr:colOff>
      <xdr:row>78</xdr:row>
      <xdr:rowOff>15239</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22072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22877</xdr:rowOff>
    </xdr:from>
    <xdr:ext cx="469744" cy="259045"/>
    <xdr:sp macro="" textlink="">
      <xdr:nvSpPr>
        <xdr:cNvPr id="810" name="【児童館】&#10;一人当たり面積平均値テキスト">
          <a:extLst>
            <a:ext uri="{FF2B5EF4-FFF2-40B4-BE49-F238E27FC236}">
              <a16:creationId xmlns:a16="http://schemas.microsoft.com/office/drawing/2014/main" id="{00000000-0008-0000-0E00-00002A030000}"/>
            </a:ext>
          </a:extLst>
        </xdr:cNvPr>
        <xdr:cNvSpPr txBox="1"/>
      </xdr:nvSpPr>
      <xdr:spPr>
        <a:xfrm>
          <a:off x="22199600" y="14081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44450</xdr:rowOff>
    </xdr:from>
    <xdr:to>
      <xdr:col>116</xdr:col>
      <xdr:colOff>114300</xdr:colOff>
      <xdr:row>82</xdr:row>
      <xdr:rowOff>146050</xdr:rowOff>
    </xdr:to>
    <xdr:sp macro="" textlink="">
      <xdr:nvSpPr>
        <xdr:cNvPr id="811" name="フローチャート: 判断 810">
          <a:extLst>
            <a:ext uri="{FF2B5EF4-FFF2-40B4-BE49-F238E27FC236}">
              <a16:creationId xmlns:a16="http://schemas.microsoft.com/office/drawing/2014/main" id="{00000000-0008-0000-0E00-00002B030000}"/>
            </a:ext>
          </a:extLst>
        </xdr:cNvPr>
        <xdr:cNvSpPr/>
      </xdr:nvSpPr>
      <xdr:spPr>
        <a:xfrm>
          <a:off x="221107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10161</xdr:rowOff>
    </xdr:from>
    <xdr:to>
      <xdr:col>112</xdr:col>
      <xdr:colOff>38100</xdr:colOff>
      <xdr:row>82</xdr:row>
      <xdr:rowOff>111761</xdr:rowOff>
    </xdr:to>
    <xdr:sp macro="" textlink="">
      <xdr:nvSpPr>
        <xdr:cNvPr id="812" name="フローチャート: 判断 811">
          <a:extLst>
            <a:ext uri="{FF2B5EF4-FFF2-40B4-BE49-F238E27FC236}">
              <a16:creationId xmlns:a16="http://schemas.microsoft.com/office/drawing/2014/main" id="{00000000-0008-0000-0E00-00002C030000}"/>
            </a:ext>
          </a:extLst>
        </xdr:cNvPr>
        <xdr:cNvSpPr/>
      </xdr:nvSpPr>
      <xdr:spPr>
        <a:xfrm>
          <a:off x="21272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164464</xdr:rowOff>
    </xdr:from>
    <xdr:to>
      <xdr:col>107</xdr:col>
      <xdr:colOff>101600</xdr:colOff>
      <xdr:row>82</xdr:row>
      <xdr:rowOff>94614</xdr:rowOff>
    </xdr:to>
    <xdr:sp macro="" textlink="">
      <xdr:nvSpPr>
        <xdr:cNvPr id="813" name="フローチャート: 判断 812">
          <a:extLst>
            <a:ext uri="{FF2B5EF4-FFF2-40B4-BE49-F238E27FC236}">
              <a16:creationId xmlns:a16="http://schemas.microsoft.com/office/drawing/2014/main" id="{00000000-0008-0000-0E00-00002D030000}"/>
            </a:ext>
          </a:extLst>
        </xdr:cNvPr>
        <xdr:cNvSpPr/>
      </xdr:nvSpPr>
      <xdr:spPr>
        <a:xfrm>
          <a:off x="20383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55880</xdr:rowOff>
    </xdr:from>
    <xdr:to>
      <xdr:col>102</xdr:col>
      <xdr:colOff>165100</xdr:colOff>
      <xdr:row>82</xdr:row>
      <xdr:rowOff>157480</xdr:rowOff>
    </xdr:to>
    <xdr:sp macro="" textlink="">
      <xdr:nvSpPr>
        <xdr:cNvPr id="814" name="フローチャート: 判断 813">
          <a:extLst>
            <a:ext uri="{FF2B5EF4-FFF2-40B4-BE49-F238E27FC236}">
              <a16:creationId xmlns:a16="http://schemas.microsoft.com/office/drawing/2014/main" id="{00000000-0008-0000-0E00-00002E030000}"/>
            </a:ext>
          </a:extLst>
        </xdr:cNvPr>
        <xdr:cNvSpPr/>
      </xdr:nvSpPr>
      <xdr:spPr>
        <a:xfrm>
          <a:off x="19494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15875</xdr:rowOff>
    </xdr:from>
    <xdr:to>
      <xdr:col>98</xdr:col>
      <xdr:colOff>38100</xdr:colOff>
      <xdr:row>82</xdr:row>
      <xdr:rowOff>117475</xdr:rowOff>
    </xdr:to>
    <xdr:sp macro="" textlink="">
      <xdr:nvSpPr>
        <xdr:cNvPr id="815" name="フローチャート: 判断 814">
          <a:extLst>
            <a:ext uri="{FF2B5EF4-FFF2-40B4-BE49-F238E27FC236}">
              <a16:creationId xmlns:a16="http://schemas.microsoft.com/office/drawing/2014/main" id="{00000000-0008-0000-0E00-00002F030000}"/>
            </a:ext>
          </a:extLst>
        </xdr:cNvPr>
        <xdr:cNvSpPr/>
      </xdr:nvSpPr>
      <xdr:spPr>
        <a:xfrm>
          <a:off x="18605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164464</xdr:rowOff>
    </xdr:from>
    <xdr:to>
      <xdr:col>116</xdr:col>
      <xdr:colOff>114300</xdr:colOff>
      <xdr:row>81</xdr:row>
      <xdr:rowOff>94614</xdr:rowOff>
    </xdr:to>
    <xdr:sp macro="" textlink="">
      <xdr:nvSpPr>
        <xdr:cNvPr id="821" name="楕円 820">
          <a:extLst>
            <a:ext uri="{FF2B5EF4-FFF2-40B4-BE49-F238E27FC236}">
              <a16:creationId xmlns:a16="http://schemas.microsoft.com/office/drawing/2014/main" id="{00000000-0008-0000-0E00-000035030000}"/>
            </a:ext>
          </a:extLst>
        </xdr:cNvPr>
        <xdr:cNvSpPr/>
      </xdr:nvSpPr>
      <xdr:spPr>
        <a:xfrm>
          <a:off x="221107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15891</xdr:rowOff>
    </xdr:from>
    <xdr:ext cx="469744" cy="259045"/>
    <xdr:sp macro="" textlink="">
      <xdr:nvSpPr>
        <xdr:cNvPr id="822" name="【児童館】&#10;一人当たり面積該当値テキスト">
          <a:extLst>
            <a:ext uri="{FF2B5EF4-FFF2-40B4-BE49-F238E27FC236}">
              <a16:creationId xmlns:a16="http://schemas.microsoft.com/office/drawing/2014/main" id="{00000000-0008-0000-0E00-000036030000}"/>
            </a:ext>
          </a:extLst>
        </xdr:cNvPr>
        <xdr:cNvSpPr txBox="1"/>
      </xdr:nvSpPr>
      <xdr:spPr>
        <a:xfrm>
          <a:off x="22199600" y="1373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10161</xdr:rowOff>
    </xdr:from>
    <xdr:to>
      <xdr:col>112</xdr:col>
      <xdr:colOff>38100</xdr:colOff>
      <xdr:row>81</xdr:row>
      <xdr:rowOff>111761</xdr:rowOff>
    </xdr:to>
    <xdr:sp macro="" textlink="">
      <xdr:nvSpPr>
        <xdr:cNvPr id="823" name="楕円 822">
          <a:extLst>
            <a:ext uri="{FF2B5EF4-FFF2-40B4-BE49-F238E27FC236}">
              <a16:creationId xmlns:a16="http://schemas.microsoft.com/office/drawing/2014/main" id="{00000000-0008-0000-0E00-000037030000}"/>
            </a:ext>
          </a:extLst>
        </xdr:cNvPr>
        <xdr:cNvSpPr/>
      </xdr:nvSpPr>
      <xdr:spPr>
        <a:xfrm>
          <a:off x="21272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43814</xdr:rowOff>
    </xdr:from>
    <xdr:to>
      <xdr:col>116</xdr:col>
      <xdr:colOff>63500</xdr:colOff>
      <xdr:row>81</xdr:row>
      <xdr:rowOff>60961</xdr:rowOff>
    </xdr:to>
    <xdr:cxnSp macro="">
      <xdr:nvCxnSpPr>
        <xdr:cNvPr id="824" name="直線コネクタ 823">
          <a:extLst>
            <a:ext uri="{FF2B5EF4-FFF2-40B4-BE49-F238E27FC236}">
              <a16:creationId xmlns:a16="http://schemas.microsoft.com/office/drawing/2014/main" id="{00000000-0008-0000-0E00-000038030000}"/>
            </a:ext>
          </a:extLst>
        </xdr:cNvPr>
        <xdr:cNvCxnSpPr/>
      </xdr:nvCxnSpPr>
      <xdr:spPr>
        <a:xfrm flipV="1">
          <a:off x="21323300" y="13931264"/>
          <a:ext cx="8382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27305</xdr:rowOff>
    </xdr:from>
    <xdr:to>
      <xdr:col>107</xdr:col>
      <xdr:colOff>101600</xdr:colOff>
      <xdr:row>81</xdr:row>
      <xdr:rowOff>128905</xdr:rowOff>
    </xdr:to>
    <xdr:sp macro="" textlink="">
      <xdr:nvSpPr>
        <xdr:cNvPr id="825" name="楕円 824">
          <a:extLst>
            <a:ext uri="{FF2B5EF4-FFF2-40B4-BE49-F238E27FC236}">
              <a16:creationId xmlns:a16="http://schemas.microsoft.com/office/drawing/2014/main" id="{00000000-0008-0000-0E00-000039030000}"/>
            </a:ext>
          </a:extLst>
        </xdr:cNvPr>
        <xdr:cNvSpPr/>
      </xdr:nvSpPr>
      <xdr:spPr>
        <a:xfrm>
          <a:off x="203835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60961</xdr:rowOff>
    </xdr:from>
    <xdr:to>
      <xdr:col>111</xdr:col>
      <xdr:colOff>177800</xdr:colOff>
      <xdr:row>81</xdr:row>
      <xdr:rowOff>78105</xdr:rowOff>
    </xdr:to>
    <xdr:cxnSp macro="">
      <xdr:nvCxnSpPr>
        <xdr:cNvPr id="826" name="直線コネクタ 825">
          <a:extLst>
            <a:ext uri="{FF2B5EF4-FFF2-40B4-BE49-F238E27FC236}">
              <a16:creationId xmlns:a16="http://schemas.microsoft.com/office/drawing/2014/main" id="{00000000-0008-0000-0E00-00003A030000}"/>
            </a:ext>
          </a:extLst>
        </xdr:cNvPr>
        <xdr:cNvCxnSpPr/>
      </xdr:nvCxnSpPr>
      <xdr:spPr>
        <a:xfrm flipV="1">
          <a:off x="20434300" y="1394841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38736</xdr:rowOff>
    </xdr:from>
    <xdr:to>
      <xdr:col>102</xdr:col>
      <xdr:colOff>165100</xdr:colOff>
      <xdr:row>81</xdr:row>
      <xdr:rowOff>140336</xdr:rowOff>
    </xdr:to>
    <xdr:sp macro="" textlink="">
      <xdr:nvSpPr>
        <xdr:cNvPr id="827" name="楕円 826">
          <a:extLst>
            <a:ext uri="{FF2B5EF4-FFF2-40B4-BE49-F238E27FC236}">
              <a16:creationId xmlns:a16="http://schemas.microsoft.com/office/drawing/2014/main" id="{00000000-0008-0000-0E00-00003B030000}"/>
            </a:ext>
          </a:extLst>
        </xdr:cNvPr>
        <xdr:cNvSpPr/>
      </xdr:nvSpPr>
      <xdr:spPr>
        <a:xfrm>
          <a:off x="19494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78105</xdr:rowOff>
    </xdr:from>
    <xdr:to>
      <xdr:col>107</xdr:col>
      <xdr:colOff>50800</xdr:colOff>
      <xdr:row>81</xdr:row>
      <xdr:rowOff>89536</xdr:rowOff>
    </xdr:to>
    <xdr:cxnSp macro="">
      <xdr:nvCxnSpPr>
        <xdr:cNvPr id="828" name="直線コネクタ 827">
          <a:extLst>
            <a:ext uri="{FF2B5EF4-FFF2-40B4-BE49-F238E27FC236}">
              <a16:creationId xmlns:a16="http://schemas.microsoft.com/office/drawing/2014/main" id="{00000000-0008-0000-0E00-00003C030000}"/>
            </a:ext>
          </a:extLst>
        </xdr:cNvPr>
        <xdr:cNvCxnSpPr/>
      </xdr:nvCxnSpPr>
      <xdr:spPr>
        <a:xfrm flipV="1">
          <a:off x="19545300" y="1396555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61595</xdr:rowOff>
    </xdr:from>
    <xdr:to>
      <xdr:col>98</xdr:col>
      <xdr:colOff>38100</xdr:colOff>
      <xdr:row>81</xdr:row>
      <xdr:rowOff>163195</xdr:rowOff>
    </xdr:to>
    <xdr:sp macro="" textlink="">
      <xdr:nvSpPr>
        <xdr:cNvPr id="829" name="楕円 828">
          <a:extLst>
            <a:ext uri="{FF2B5EF4-FFF2-40B4-BE49-F238E27FC236}">
              <a16:creationId xmlns:a16="http://schemas.microsoft.com/office/drawing/2014/main" id="{00000000-0008-0000-0E00-00003D030000}"/>
            </a:ext>
          </a:extLst>
        </xdr:cNvPr>
        <xdr:cNvSpPr/>
      </xdr:nvSpPr>
      <xdr:spPr>
        <a:xfrm>
          <a:off x="186055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89536</xdr:rowOff>
    </xdr:from>
    <xdr:to>
      <xdr:col>102</xdr:col>
      <xdr:colOff>114300</xdr:colOff>
      <xdr:row>81</xdr:row>
      <xdr:rowOff>112395</xdr:rowOff>
    </xdr:to>
    <xdr:cxnSp macro="">
      <xdr:nvCxnSpPr>
        <xdr:cNvPr id="830" name="直線コネクタ 829">
          <a:extLst>
            <a:ext uri="{FF2B5EF4-FFF2-40B4-BE49-F238E27FC236}">
              <a16:creationId xmlns:a16="http://schemas.microsoft.com/office/drawing/2014/main" id="{00000000-0008-0000-0E00-00003E030000}"/>
            </a:ext>
          </a:extLst>
        </xdr:cNvPr>
        <xdr:cNvCxnSpPr/>
      </xdr:nvCxnSpPr>
      <xdr:spPr>
        <a:xfrm flipV="1">
          <a:off x="18656300" y="1397698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102888</xdr:rowOff>
    </xdr:from>
    <xdr:ext cx="469744" cy="259045"/>
    <xdr:sp macro="" textlink="">
      <xdr:nvSpPr>
        <xdr:cNvPr id="831" name="n_1aveValue【児童館】&#10;一人当たり面積">
          <a:extLst>
            <a:ext uri="{FF2B5EF4-FFF2-40B4-BE49-F238E27FC236}">
              <a16:creationId xmlns:a16="http://schemas.microsoft.com/office/drawing/2014/main" id="{00000000-0008-0000-0E00-00003F030000}"/>
            </a:ext>
          </a:extLst>
        </xdr:cNvPr>
        <xdr:cNvSpPr txBox="1"/>
      </xdr:nvSpPr>
      <xdr:spPr>
        <a:xfrm>
          <a:off x="21075727" y="1416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85741</xdr:rowOff>
    </xdr:from>
    <xdr:ext cx="469744" cy="259045"/>
    <xdr:sp macro="" textlink="">
      <xdr:nvSpPr>
        <xdr:cNvPr id="832" name="n_2aveValue【児童館】&#10;一人当たり面積">
          <a:extLst>
            <a:ext uri="{FF2B5EF4-FFF2-40B4-BE49-F238E27FC236}">
              <a16:creationId xmlns:a16="http://schemas.microsoft.com/office/drawing/2014/main" id="{00000000-0008-0000-0E00-000040030000}"/>
            </a:ext>
          </a:extLst>
        </xdr:cNvPr>
        <xdr:cNvSpPr txBox="1"/>
      </xdr:nvSpPr>
      <xdr:spPr>
        <a:xfrm>
          <a:off x="20199427" y="1414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148607</xdr:rowOff>
    </xdr:from>
    <xdr:ext cx="469744" cy="259045"/>
    <xdr:sp macro="" textlink="">
      <xdr:nvSpPr>
        <xdr:cNvPr id="833" name="n_3aveValue【児童館】&#10;一人当たり面積">
          <a:extLst>
            <a:ext uri="{FF2B5EF4-FFF2-40B4-BE49-F238E27FC236}">
              <a16:creationId xmlns:a16="http://schemas.microsoft.com/office/drawing/2014/main" id="{00000000-0008-0000-0E00-000041030000}"/>
            </a:ext>
          </a:extLst>
        </xdr:cNvPr>
        <xdr:cNvSpPr txBox="1"/>
      </xdr:nvSpPr>
      <xdr:spPr>
        <a:xfrm>
          <a:off x="193104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108602</xdr:rowOff>
    </xdr:from>
    <xdr:ext cx="469744" cy="259045"/>
    <xdr:sp macro="" textlink="">
      <xdr:nvSpPr>
        <xdr:cNvPr id="834" name="n_4aveValue【児童館】&#10;一人当たり面積">
          <a:extLst>
            <a:ext uri="{FF2B5EF4-FFF2-40B4-BE49-F238E27FC236}">
              <a16:creationId xmlns:a16="http://schemas.microsoft.com/office/drawing/2014/main" id="{00000000-0008-0000-0E00-000042030000}"/>
            </a:ext>
          </a:extLst>
        </xdr:cNvPr>
        <xdr:cNvSpPr txBox="1"/>
      </xdr:nvSpPr>
      <xdr:spPr>
        <a:xfrm>
          <a:off x="18421427" y="1416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128288</xdr:rowOff>
    </xdr:from>
    <xdr:ext cx="469744" cy="259045"/>
    <xdr:sp macro="" textlink="">
      <xdr:nvSpPr>
        <xdr:cNvPr id="835" name="n_1mainValue【児童館】&#10;一人当たり面積">
          <a:extLst>
            <a:ext uri="{FF2B5EF4-FFF2-40B4-BE49-F238E27FC236}">
              <a16:creationId xmlns:a16="http://schemas.microsoft.com/office/drawing/2014/main" id="{00000000-0008-0000-0E00-000043030000}"/>
            </a:ext>
          </a:extLst>
        </xdr:cNvPr>
        <xdr:cNvSpPr txBox="1"/>
      </xdr:nvSpPr>
      <xdr:spPr>
        <a:xfrm>
          <a:off x="21075727" y="1367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145432</xdr:rowOff>
    </xdr:from>
    <xdr:ext cx="469744" cy="259045"/>
    <xdr:sp macro="" textlink="">
      <xdr:nvSpPr>
        <xdr:cNvPr id="836" name="n_2mainValue【児童館】&#10;一人当たり面積">
          <a:extLst>
            <a:ext uri="{FF2B5EF4-FFF2-40B4-BE49-F238E27FC236}">
              <a16:creationId xmlns:a16="http://schemas.microsoft.com/office/drawing/2014/main" id="{00000000-0008-0000-0E00-000044030000}"/>
            </a:ext>
          </a:extLst>
        </xdr:cNvPr>
        <xdr:cNvSpPr txBox="1"/>
      </xdr:nvSpPr>
      <xdr:spPr>
        <a:xfrm>
          <a:off x="20199427" y="1368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156863</xdr:rowOff>
    </xdr:from>
    <xdr:ext cx="469744" cy="259045"/>
    <xdr:sp macro="" textlink="">
      <xdr:nvSpPr>
        <xdr:cNvPr id="837" name="n_3mainValue【児童館】&#10;一人当たり面積">
          <a:extLst>
            <a:ext uri="{FF2B5EF4-FFF2-40B4-BE49-F238E27FC236}">
              <a16:creationId xmlns:a16="http://schemas.microsoft.com/office/drawing/2014/main" id="{00000000-0008-0000-0E00-000045030000}"/>
            </a:ext>
          </a:extLst>
        </xdr:cNvPr>
        <xdr:cNvSpPr txBox="1"/>
      </xdr:nvSpPr>
      <xdr:spPr>
        <a:xfrm>
          <a:off x="19310427" y="1370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8272</xdr:rowOff>
    </xdr:from>
    <xdr:ext cx="469744" cy="259045"/>
    <xdr:sp macro="" textlink="">
      <xdr:nvSpPr>
        <xdr:cNvPr id="838" name="n_4mainValue【児童館】&#10;一人当たり面積">
          <a:extLst>
            <a:ext uri="{FF2B5EF4-FFF2-40B4-BE49-F238E27FC236}">
              <a16:creationId xmlns:a16="http://schemas.microsoft.com/office/drawing/2014/main" id="{00000000-0008-0000-0E00-000046030000}"/>
            </a:ext>
          </a:extLst>
        </xdr:cNvPr>
        <xdr:cNvSpPr txBox="1"/>
      </xdr:nvSpPr>
      <xdr:spPr>
        <a:xfrm>
          <a:off x="18421427" y="1372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00000000-0008-0000-0E00-000047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00000000-0008-0000-0E00-000048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00000000-0008-0000-0E00-000049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00000000-0008-0000-0E00-00004A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00000000-0008-0000-0E00-00004B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E00-00004D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00000000-0008-0000-0E00-00004E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00000000-0008-0000-0E00-00004F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00000000-0008-0000-0E00-000050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00000000-0008-0000-0E00-000051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0" name="直線コネクタ 849">
          <a:extLst>
            <a:ext uri="{FF2B5EF4-FFF2-40B4-BE49-F238E27FC236}">
              <a16:creationId xmlns:a16="http://schemas.microsoft.com/office/drawing/2014/main" id="{00000000-0008-0000-0E00-000052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1" name="テキスト ボックス 850">
          <a:extLst>
            <a:ext uri="{FF2B5EF4-FFF2-40B4-BE49-F238E27FC236}">
              <a16:creationId xmlns:a16="http://schemas.microsoft.com/office/drawing/2014/main" id="{00000000-0008-0000-0E00-000053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2" name="直線コネクタ 851">
          <a:extLst>
            <a:ext uri="{FF2B5EF4-FFF2-40B4-BE49-F238E27FC236}">
              <a16:creationId xmlns:a16="http://schemas.microsoft.com/office/drawing/2014/main" id="{00000000-0008-0000-0E00-000054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3" name="テキスト ボックス 852">
          <a:extLst>
            <a:ext uri="{FF2B5EF4-FFF2-40B4-BE49-F238E27FC236}">
              <a16:creationId xmlns:a16="http://schemas.microsoft.com/office/drawing/2014/main" id="{00000000-0008-0000-0E00-000055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4" name="直線コネクタ 853">
          <a:extLst>
            <a:ext uri="{FF2B5EF4-FFF2-40B4-BE49-F238E27FC236}">
              <a16:creationId xmlns:a16="http://schemas.microsoft.com/office/drawing/2014/main" id="{00000000-0008-0000-0E00-000056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5" name="テキスト ボックス 854">
          <a:extLst>
            <a:ext uri="{FF2B5EF4-FFF2-40B4-BE49-F238E27FC236}">
              <a16:creationId xmlns:a16="http://schemas.microsoft.com/office/drawing/2014/main" id="{00000000-0008-0000-0E00-000057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6" name="直線コネクタ 855">
          <a:extLst>
            <a:ext uri="{FF2B5EF4-FFF2-40B4-BE49-F238E27FC236}">
              <a16:creationId xmlns:a16="http://schemas.microsoft.com/office/drawing/2014/main" id="{00000000-0008-0000-0E00-000058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8" name="直線コネクタ 857">
          <a:extLst>
            <a:ext uri="{FF2B5EF4-FFF2-40B4-BE49-F238E27FC236}">
              <a16:creationId xmlns:a16="http://schemas.microsoft.com/office/drawing/2014/main" id="{00000000-0008-0000-0E00-00005A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9" name="テキスト ボックス 858">
          <a:extLst>
            <a:ext uri="{FF2B5EF4-FFF2-40B4-BE49-F238E27FC236}">
              <a16:creationId xmlns:a16="http://schemas.microsoft.com/office/drawing/2014/main" id="{00000000-0008-0000-0E00-00005B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00000000-0008-0000-0E00-00005C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1" name="テキスト ボックス 860">
          <a:extLst>
            <a:ext uri="{FF2B5EF4-FFF2-40B4-BE49-F238E27FC236}">
              <a16:creationId xmlns:a16="http://schemas.microsoft.com/office/drawing/2014/main" id="{00000000-0008-0000-0E00-00005D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a:extLst>
            <a:ext uri="{FF2B5EF4-FFF2-40B4-BE49-F238E27FC236}">
              <a16:creationId xmlns:a16="http://schemas.microsoft.com/office/drawing/2014/main" id="{00000000-0008-0000-0E00-00005E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57150</xdr:rowOff>
    </xdr:from>
    <xdr:to>
      <xdr:col>85</xdr:col>
      <xdr:colOff>126364</xdr:colOff>
      <xdr:row>108</xdr:row>
      <xdr:rowOff>152400</xdr:rowOff>
    </xdr:to>
    <xdr:cxnSp macro="">
      <xdr:nvCxnSpPr>
        <xdr:cNvPr id="863" name="直線コネクタ 862">
          <a:extLst>
            <a:ext uri="{FF2B5EF4-FFF2-40B4-BE49-F238E27FC236}">
              <a16:creationId xmlns:a16="http://schemas.microsoft.com/office/drawing/2014/main" id="{00000000-0008-0000-0E00-00005F030000}"/>
            </a:ext>
          </a:extLst>
        </xdr:cNvPr>
        <xdr:cNvCxnSpPr/>
      </xdr:nvCxnSpPr>
      <xdr:spPr>
        <a:xfrm flipV="1">
          <a:off x="16318864" y="172021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4" name="【公民館】&#10;有形固定資産減価償却率最小値テキスト">
          <a:extLst>
            <a:ext uri="{FF2B5EF4-FFF2-40B4-BE49-F238E27FC236}">
              <a16:creationId xmlns:a16="http://schemas.microsoft.com/office/drawing/2014/main" id="{00000000-0008-0000-0E00-00006003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5" name="直線コネクタ 864">
          <a:extLst>
            <a:ext uri="{FF2B5EF4-FFF2-40B4-BE49-F238E27FC236}">
              <a16:creationId xmlns:a16="http://schemas.microsoft.com/office/drawing/2014/main" id="{00000000-0008-0000-0E00-00006103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3827</xdr:rowOff>
    </xdr:from>
    <xdr:ext cx="405111" cy="259045"/>
    <xdr:sp macro="" textlink="">
      <xdr:nvSpPr>
        <xdr:cNvPr id="866" name="【公民館】&#10;有形固定資産減価償却率最大値テキスト">
          <a:extLst>
            <a:ext uri="{FF2B5EF4-FFF2-40B4-BE49-F238E27FC236}">
              <a16:creationId xmlns:a16="http://schemas.microsoft.com/office/drawing/2014/main" id="{00000000-0008-0000-0E00-000062030000}"/>
            </a:ext>
          </a:extLst>
        </xdr:cNvPr>
        <xdr:cNvSpPr txBox="1"/>
      </xdr:nvSpPr>
      <xdr:spPr>
        <a:xfrm>
          <a:off x="163576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57150</xdr:rowOff>
    </xdr:from>
    <xdr:to>
      <xdr:col>86</xdr:col>
      <xdr:colOff>25400</xdr:colOff>
      <xdr:row>100</xdr:row>
      <xdr:rowOff>57150</xdr:rowOff>
    </xdr:to>
    <xdr:cxnSp macro="">
      <xdr:nvCxnSpPr>
        <xdr:cNvPr id="867" name="直線コネクタ 866">
          <a:extLst>
            <a:ext uri="{FF2B5EF4-FFF2-40B4-BE49-F238E27FC236}">
              <a16:creationId xmlns:a16="http://schemas.microsoft.com/office/drawing/2014/main" id="{00000000-0008-0000-0E00-000063030000}"/>
            </a:ext>
          </a:extLst>
        </xdr:cNvPr>
        <xdr:cNvCxnSpPr/>
      </xdr:nvCxnSpPr>
      <xdr:spPr>
        <a:xfrm>
          <a:off x="16230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90188</xdr:rowOff>
    </xdr:from>
    <xdr:ext cx="405111" cy="259045"/>
    <xdr:sp macro="" textlink="">
      <xdr:nvSpPr>
        <xdr:cNvPr id="868" name="【公民館】&#10;有形固定資産減価償却率平均値テキスト">
          <a:extLst>
            <a:ext uri="{FF2B5EF4-FFF2-40B4-BE49-F238E27FC236}">
              <a16:creationId xmlns:a16="http://schemas.microsoft.com/office/drawing/2014/main" id="{00000000-0008-0000-0E00-000064030000}"/>
            </a:ext>
          </a:extLst>
        </xdr:cNvPr>
        <xdr:cNvSpPr txBox="1"/>
      </xdr:nvSpPr>
      <xdr:spPr>
        <a:xfrm>
          <a:off x="16357600" y="17920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67311</xdr:rowOff>
    </xdr:from>
    <xdr:to>
      <xdr:col>85</xdr:col>
      <xdr:colOff>177800</xdr:colOff>
      <xdr:row>105</xdr:row>
      <xdr:rowOff>168911</xdr:rowOff>
    </xdr:to>
    <xdr:sp macro="" textlink="">
      <xdr:nvSpPr>
        <xdr:cNvPr id="869" name="フローチャート: 判断 868">
          <a:extLst>
            <a:ext uri="{FF2B5EF4-FFF2-40B4-BE49-F238E27FC236}">
              <a16:creationId xmlns:a16="http://schemas.microsoft.com/office/drawing/2014/main" id="{00000000-0008-0000-0E00-000065030000}"/>
            </a:ext>
          </a:extLst>
        </xdr:cNvPr>
        <xdr:cNvSpPr/>
      </xdr:nvSpPr>
      <xdr:spPr>
        <a:xfrm>
          <a:off x="16268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870" name="フローチャート: 判断 869">
          <a:extLst>
            <a:ext uri="{FF2B5EF4-FFF2-40B4-BE49-F238E27FC236}">
              <a16:creationId xmlns:a16="http://schemas.microsoft.com/office/drawing/2014/main" id="{00000000-0008-0000-0E00-000066030000}"/>
            </a:ext>
          </a:extLst>
        </xdr:cNvPr>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871" name="フローチャート: 判断 870">
          <a:extLst>
            <a:ext uri="{FF2B5EF4-FFF2-40B4-BE49-F238E27FC236}">
              <a16:creationId xmlns:a16="http://schemas.microsoft.com/office/drawing/2014/main" id="{00000000-0008-0000-0E00-000067030000}"/>
            </a:ext>
          </a:extLst>
        </xdr:cNvPr>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872" name="フローチャート: 判断 871">
          <a:extLst>
            <a:ext uri="{FF2B5EF4-FFF2-40B4-BE49-F238E27FC236}">
              <a16:creationId xmlns:a16="http://schemas.microsoft.com/office/drawing/2014/main" id="{00000000-0008-0000-0E00-000068030000}"/>
            </a:ext>
          </a:extLst>
        </xdr:cNvPr>
        <xdr:cNvSpPr/>
      </xdr:nvSpPr>
      <xdr:spPr>
        <a:xfrm>
          <a:off x="13652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84455</xdr:rowOff>
    </xdr:from>
    <xdr:to>
      <xdr:col>67</xdr:col>
      <xdr:colOff>101600</xdr:colOff>
      <xdr:row>105</xdr:row>
      <xdr:rowOff>14605</xdr:rowOff>
    </xdr:to>
    <xdr:sp macro="" textlink="">
      <xdr:nvSpPr>
        <xdr:cNvPr id="873" name="フローチャート: 判断 872">
          <a:extLst>
            <a:ext uri="{FF2B5EF4-FFF2-40B4-BE49-F238E27FC236}">
              <a16:creationId xmlns:a16="http://schemas.microsoft.com/office/drawing/2014/main" id="{00000000-0008-0000-0E00-000069030000}"/>
            </a:ext>
          </a:extLst>
        </xdr:cNvPr>
        <xdr:cNvSpPr/>
      </xdr:nvSpPr>
      <xdr:spPr>
        <a:xfrm>
          <a:off x="12763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E00-00006A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E00-00006B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E00-00006C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E00-00006D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E00-00006E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113030</xdr:rowOff>
    </xdr:from>
    <xdr:to>
      <xdr:col>85</xdr:col>
      <xdr:colOff>177800</xdr:colOff>
      <xdr:row>107</xdr:row>
      <xdr:rowOff>43180</xdr:rowOff>
    </xdr:to>
    <xdr:sp macro="" textlink="">
      <xdr:nvSpPr>
        <xdr:cNvPr id="879" name="楕円 878">
          <a:extLst>
            <a:ext uri="{FF2B5EF4-FFF2-40B4-BE49-F238E27FC236}">
              <a16:creationId xmlns:a16="http://schemas.microsoft.com/office/drawing/2014/main" id="{00000000-0008-0000-0E00-00006F030000}"/>
            </a:ext>
          </a:extLst>
        </xdr:cNvPr>
        <xdr:cNvSpPr/>
      </xdr:nvSpPr>
      <xdr:spPr>
        <a:xfrm>
          <a:off x="162687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91457</xdr:rowOff>
    </xdr:from>
    <xdr:ext cx="405111" cy="259045"/>
    <xdr:sp macro="" textlink="">
      <xdr:nvSpPr>
        <xdr:cNvPr id="880" name="【公民館】&#10;有形固定資産減価償却率該当値テキスト">
          <a:extLst>
            <a:ext uri="{FF2B5EF4-FFF2-40B4-BE49-F238E27FC236}">
              <a16:creationId xmlns:a16="http://schemas.microsoft.com/office/drawing/2014/main" id="{00000000-0008-0000-0E00-000070030000}"/>
            </a:ext>
          </a:extLst>
        </xdr:cNvPr>
        <xdr:cNvSpPr txBox="1"/>
      </xdr:nvSpPr>
      <xdr:spPr>
        <a:xfrm>
          <a:off x="16357600" y="1826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73025</xdr:rowOff>
    </xdr:from>
    <xdr:to>
      <xdr:col>81</xdr:col>
      <xdr:colOff>101600</xdr:colOff>
      <xdr:row>107</xdr:row>
      <xdr:rowOff>3175</xdr:rowOff>
    </xdr:to>
    <xdr:sp macro="" textlink="">
      <xdr:nvSpPr>
        <xdr:cNvPr id="881" name="楕円 880">
          <a:extLst>
            <a:ext uri="{FF2B5EF4-FFF2-40B4-BE49-F238E27FC236}">
              <a16:creationId xmlns:a16="http://schemas.microsoft.com/office/drawing/2014/main" id="{00000000-0008-0000-0E00-000071030000}"/>
            </a:ext>
          </a:extLst>
        </xdr:cNvPr>
        <xdr:cNvSpPr/>
      </xdr:nvSpPr>
      <xdr:spPr>
        <a:xfrm>
          <a:off x="15430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123825</xdr:rowOff>
    </xdr:from>
    <xdr:to>
      <xdr:col>85</xdr:col>
      <xdr:colOff>127000</xdr:colOff>
      <xdr:row>106</xdr:row>
      <xdr:rowOff>163830</xdr:rowOff>
    </xdr:to>
    <xdr:cxnSp macro="">
      <xdr:nvCxnSpPr>
        <xdr:cNvPr id="882" name="直線コネクタ 881">
          <a:extLst>
            <a:ext uri="{FF2B5EF4-FFF2-40B4-BE49-F238E27FC236}">
              <a16:creationId xmlns:a16="http://schemas.microsoft.com/office/drawing/2014/main" id="{00000000-0008-0000-0E00-000072030000}"/>
            </a:ext>
          </a:extLst>
        </xdr:cNvPr>
        <xdr:cNvCxnSpPr/>
      </xdr:nvCxnSpPr>
      <xdr:spPr>
        <a:xfrm>
          <a:off x="15481300" y="182975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44450</xdr:rowOff>
    </xdr:from>
    <xdr:to>
      <xdr:col>76</xdr:col>
      <xdr:colOff>165100</xdr:colOff>
      <xdr:row>106</xdr:row>
      <xdr:rowOff>146050</xdr:rowOff>
    </xdr:to>
    <xdr:sp macro="" textlink="">
      <xdr:nvSpPr>
        <xdr:cNvPr id="883" name="楕円 882">
          <a:extLst>
            <a:ext uri="{FF2B5EF4-FFF2-40B4-BE49-F238E27FC236}">
              <a16:creationId xmlns:a16="http://schemas.microsoft.com/office/drawing/2014/main" id="{00000000-0008-0000-0E00-000073030000}"/>
            </a:ext>
          </a:extLst>
        </xdr:cNvPr>
        <xdr:cNvSpPr/>
      </xdr:nvSpPr>
      <xdr:spPr>
        <a:xfrm>
          <a:off x="14541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95250</xdr:rowOff>
    </xdr:from>
    <xdr:to>
      <xdr:col>81</xdr:col>
      <xdr:colOff>50800</xdr:colOff>
      <xdr:row>106</xdr:row>
      <xdr:rowOff>123825</xdr:rowOff>
    </xdr:to>
    <xdr:cxnSp macro="">
      <xdr:nvCxnSpPr>
        <xdr:cNvPr id="884" name="直線コネクタ 883">
          <a:extLst>
            <a:ext uri="{FF2B5EF4-FFF2-40B4-BE49-F238E27FC236}">
              <a16:creationId xmlns:a16="http://schemas.microsoft.com/office/drawing/2014/main" id="{00000000-0008-0000-0E00-000074030000}"/>
            </a:ext>
          </a:extLst>
        </xdr:cNvPr>
        <xdr:cNvCxnSpPr/>
      </xdr:nvCxnSpPr>
      <xdr:spPr>
        <a:xfrm>
          <a:off x="14592300" y="182689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23495</xdr:rowOff>
    </xdr:from>
    <xdr:to>
      <xdr:col>72</xdr:col>
      <xdr:colOff>38100</xdr:colOff>
      <xdr:row>106</xdr:row>
      <xdr:rowOff>125095</xdr:rowOff>
    </xdr:to>
    <xdr:sp macro="" textlink="">
      <xdr:nvSpPr>
        <xdr:cNvPr id="885" name="楕円 884">
          <a:extLst>
            <a:ext uri="{FF2B5EF4-FFF2-40B4-BE49-F238E27FC236}">
              <a16:creationId xmlns:a16="http://schemas.microsoft.com/office/drawing/2014/main" id="{00000000-0008-0000-0E00-000075030000}"/>
            </a:ext>
          </a:extLst>
        </xdr:cNvPr>
        <xdr:cNvSpPr/>
      </xdr:nvSpPr>
      <xdr:spPr>
        <a:xfrm>
          <a:off x="13652500" y="181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74295</xdr:rowOff>
    </xdr:from>
    <xdr:to>
      <xdr:col>76</xdr:col>
      <xdr:colOff>114300</xdr:colOff>
      <xdr:row>106</xdr:row>
      <xdr:rowOff>95250</xdr:rowOff>
    </xdr:to>
    <xdr:cxnSp macro="">
      <xdr:nvCxnSpPr>
        <xdr:cNvPr id="886" name="直線コネクタ 885">
          <a:extLst>
            <a:ext uri="{FF2B5EF4-FFF2-40B4-BE49-F238E27FC236}">
              <a16:creationId xmlns:a16="http://schemas.microsoft.com/office/drawing/2014/main" id="{00000000-0008-0000-0E00-000076030000}"/>
            </a:ext>
          </a:extLst>
        </xdr:cNvPr>
        <xdr:cNvCxnSpPr/>
      </xdr:nvCxnSpPr>
      <xdr:spPr>
        <a:xfrm>
          <a:off x="13703300" y="182479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13970</xdr:rowOff>
    </xdr:from>
    <xdr:to>
      <xdr:col>67</xdr:col>
      <xdr:colOff>101600</xdr:colOff>
      <xdr:row>106</xdr:row>
      <xdr:rowOff>115570</xdr:rowOff>
    </xdr:to>
    <xdr:sp macro="" textlink="">
      <xdr:nvSpPr>
        <xdr:cNvPr id="887" name="楕円 886">
          <a:extLst>
            <a:ext uri="{FF2B5EF4-FFF2-40B4-BE49-F238E27FC236}">
              <a16:creationId xmlns:a16="http://schemas.microsoft.com/office/drawing/2014/main" id="{00000000-0008-0000-0E00-000077030000}"/>
            </a:ext>
          </a:extLst>
        </xdr:cNvPr>
        <xdr:cNvSpPr/>
      </xdr:nvSpPr>
      <xdr:spPr>
        <a:xfrm>
          <a:off x="12763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64770</xdr:rowOff>
    </xdr:from>
    <xdr:to>
      <xdr:col>71</xdr:col>
      <xdr:colOff>177800</xdr:colOff>
      <xdr:row>106</xdr:row>
      <xdr:rowOff>74295</xdr:rowOff>
    </xdr:to>
    <xdr:cxnSp macro="">
      <xdr:nvCxnSpPr>
        <xdr:cNvPr id="888" name="直線コネクタ 887">
          <a:extLst>
            <a:ext uri="{FF2B5EF4-FFF2-40B4-BE49-F238E27FC236}">
              <a16:creationId xmlns:a16="http://schemas.microsoft.com/office/drawing/2014/main" id="{00000000-0008-0000-0E00-000078030000}"/>
            </a:ext>
          </a:extLst>
        </xdr:cNvPr>
        <xdr:cNvCxnSpPr/>
      </xdr:nvCxnSpPr>
      <xdr:spPr>
        <a:xfrm>
          <a:off x="12814300" y="182384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74947</xdr:rowOff>
    </xdr:from>
    <xdr:ext cx="405111" cy="259045"/>
    <xdr:sp macro="" textlink="">
      <xdr:nvSpPr>
        <xdr:cNvPr id="889" name="n_1aveValue【公民館】&#10;有形固定資産減価償却率">
          <a:extLst>
            <a:ext uri="{FF2B5EF4-FFF2-40B4-BE49-F238E27FC236}">
              <a16:creationId xmlns:a16="http://schemas.microsoft.com/office/drawing/2014/main" id="{00000000-0008-0000-0E00-000079030000}"/>
            </a:ext>
          </a:extLst>
        </xdr:cNvPr>
        <xdr:cNvSpPr txBox="1"/>
      </xdr:nvSpPr>
      <xdr:spPr>
        <a:xfrm>
          <a:off x="15266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890" name="n_2aveValue【公民館】&#10;有形固定資産減価償却率">
          <a:extLst>
            <a:ext uri="{FF2B5EF4-FFF2-40B4-BE49-F238E27FC236}">
              <a16:creationId xmlns:a16="http://schemas.microsoft.com/office/drawing/2014/main" id="{00000000-0008-0000-0E00-00007A030000}"/>
            </a:ext>
          </a:extLst>
        </xdr:cNvPr>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12082</xdr:rowOff>
    </xdr:from>
    <xdr:ext cx="405111" cy="259045"/>
    <xdr:sp macro="" textlink="">
      <xdr:nvSpPr>
        <xdr:cNvPr id="891" name="n_3aveValue【公民館】&#10;有形固定資産減価償却率">
          <a:extLst>
            <a:ext uri="{FF2B5EF4-FFF2-40B4-BE49-F238E27FC236}">
              <a16:creationId xmlns:a16="http://schemas.microsoft.com/office/drawing/2014/main" id="{00000000-0008-0000-0E00-00007B030000}"/>
            </a:ext>
          </a:extLst>
        </xdr:cNvPr>
        <xdr:cNvSpPr txBox="1"/>
      </xdr:nvSpPr>
      <xdr:spPr>
        <a:xfrm>
          <a:off x="13500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31132</xdr:rowOff>
    </xdr:from>
    <xdr:ext cx="405111" cy="259045"/>
    <xdr:sp macro="" textlink="">
      <xdr:nvSpPr>
        <xdr:cNvPr id="892" name="n_4aveValue【公民館】&#10;有形固定資産減価償却率">
          <a:extLst>
            <a:ext uri="{FF2B5EF4-FFF2-40B4-BE49-F238E27FC236}">
              <a16:creationId xmlns:a16="http://schemas.microsoft.com/office/drawing/2014/main" id="{00000000-0008-0000-0E00-00007C030000}"/>
            </a:ext>
          </a:extLst>
        </xdr:cNvPr>
        <xdr:cNvSpPr txBox="1"/>
      </xdr:nvSpPr>
      <xdr:spPr>
        <a:xfrm>
          <a:off x="126117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165752</xdr:rowOff>
    </xdr:from>
    <xdr:ext cx="405111" cy="259045"/>
    <xdr:sp macro="" textlink="">
      <xdr:nvSpPr>
        <xdr:cNvPr id="893" name="n_1mainValue【公民館】&#10;有形固定資産減価償却率">
          <a:extLst>
            <a:ext uri="{FF2B5EF4-FFF2-40B4-BE49-F238E27FC236}">
              <a16:creationId xmlns:a16="http://schemas.microsoft.com/office/drawing/2014/main" id="{00000000-0008-0000-0E00-00007D030000}"/>
            </a:ext>
          </a:extLst>
        </xdr:cNvPr>
        <xdr:cNvSpPr txBox="1"/>
      </xdr:nvSpPr>
      <xdr:spPr>
        <a:xfrm>
          <a:off x="15266044" y="183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137177</xdr:rowOff>
    </xdr:from>
    <xdr:ext cx="405111" cy="259045"/>
    <xdr:sp macro="" textlink="">
      <xdr:nvSpPr>
        <xdr:cNvPr id="894" name="n_2mainValue【公民館】&#10;有形固定資産減価償却率">
          <a:extLst>
            <a:ext uri="{FF2B5EF4-FFF2-40B4-BE49-F238E27FC236}">
              <a16:creationId xmlns:a16="http://schemas.microsoft.com/office/drawing/2014/main" id="{00000000-0008-0000-0E00-00007E030000}"/>
            </a:ext>
          </a:extLst>
        </xdr:cNvPr>
        <xdr:cNvSpPr txBox="1"/>
      </xdr:nvSpPr>
      <xdr:spPr>
        <a:xfrm>
          <a:off x="14389744"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116222</xdr:rowOff>
    </xdr:from>
    <xdr:ext cx="405111" cy="259045"/>
    <xdr:sp macro="" textlink="">
      <xdr:nvSpPr>
        <xdr:cNvPr id="895" name="n_3mainValue【公民館】&#10;有形固定資産減価償却率">
          <a:extLst>
            <a:ext uri="{FF2B5EF4-FFF2-40B4-BE49-F238E27FC236}">
              <a16:creationId xmlns:a16="http://schemas.microsoft.com/office/drawing/2014/main" id="{00000000-0008-0000-0E00-00007F030000}"/>
            </a:ext>
          </a:extLst>
        </xdr:cNvPr>
        <xdr:cNvSpPr txBox="1"/>
      </xdr:nvSpPr>
      <xdr:spPr>
        <a:xfrm>
          <a:off x="13500744" y="1828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106697</xdr:rowOff>
    </xdr:from>
    <xdr:ext cx="405111" cy="259045"/>
    <xdr:sp macro="" textlink="">
      <xdr:nvSpPr>
        <xdr:cNvPr id="896" name="n_4mainValue【公民館】&#10;有形固定資産減価償却率">
          <a:extLst>
            <a:ext uri="{FF2B5EF4-FFF2-40B4-BE49-F238E27FC236}">
              <a16:creationId xmlns:a16="http://schemas.microsoft.com/office/drawing/2014/main" id="{00000000-0008-0000-0E00-000080030000}"/>
            </a:ext>
          </a:extLst>
        </xdr:cNvPr>
        <xdr:cNvSpPr txBox="1"/>
      </xdr:nvSpPr>
      <xdr:spPr>
        <a:xfrm>
          <a:off x="12611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00000000-0008-0000-0E00-000081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00000000-0008-0000-0E00-000082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00000000-0008-0000-0E00-000083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00000000-0008-0000-0E00-000084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00000000-0008-0000-0E00-000085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00000000-0008-0000-0E00-000086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00000000-0008-0000-0E00-000087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00000000-0008-0000-0E00-000088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00000000-0008-0000-0E00-000089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00000000-0008-0000-0E00-00008A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a:extLst>
            <a:ext uri="{FF2B5EF4-FFF2-40B4-BE49-F238E27FC236}">
              <a16:creationId xmlns:a16="http://schemas.microsoft.com/office/drawing/2014/main" id="{00000000-0008-0000-0E00-00008B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a:extLst>
            <a:ext uri="{FF2B5EF4-FFF2-40B4-BE49-F238E27FC236}">
              <a16:creationId xmlns:a16="http://schemas.microsoft.com/office/drawing/2014/main" id="{00000000-0008-0000-0E00-00008C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a:extLst>
            <a:ext uri="{FF2B5EF4-FFF2-40B4-BE49-F238E27FC236}">
              <a16:creationId xmlns:a16="http://schemas.microsoft.com/office/drawing/2014/main" id="{00000000-0008-0000-0E00-00008D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a:extLst>
            <a:ext uri="{FF2B5EF4-FFF2-40B4-BE49-F238E27FC236}">
              <a16:creationId xmlns:a16="http://schemas.microsoft.com/office/drawing/2014/main" id="{00000000-0008-0000-0E00-00008E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a:extLst>
            <a:ext uri="{FF2B5EF4-FFF2-40B4-BE49-F238E27FC236}">
              <a16:creationId xmlns:a16="http://schemas.microsoft.com/office/drawing/2014/main" id="{00000000-0008-0000-0E00-00008F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a:extLst>
            <a:ext uri="{FF2B5EF4-FFF2-40B4-BE49-F238E27FC236}">
              <a16:creationId xmlns:a16="http://schemas.microsoft.com/office/drawing/2014/main" id="{00000000-0008-0000-0E00-000090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a:extLst>
            <a:ext uri="{FF2B5EF4-FFF2-40B4-BE49-F238E27FC236}">
              <a16:creationId xmlns:a16="http://schemas.microsoft.com/office/drawing/2014/main" id="{00000000-0008-0000-0E00-000091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a:extLst>
            <a:ext uri="{FF2B5EF4-FFF2-40B4-BE49-F238E27FC236}">
              <a16:creationId xmlns:a16="http://schemas.microsoft.com/office/drawing/2014/main" id="{00000000-0008-0000-0E00-000092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a:extLst>
            <a:ext uri="{FF2B5EF4-FFF2-40B4-BE49-F238E27FC236}">
              <a16:creationId xmlns:a16="http://schemas.microsoft.com/office/drawing/2014/main" id="{00000000-0008-0000-0E00-000094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00000000-0008-0000-0E00-00009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00000000-0008-0000-0E00-00009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a:extLst>
            <a:ext uri="{FF2B5EF4-FFF2-40B4-BE49-F238E27FC236}">
              <a16:creationId xmlns:a16="http://schemas.microsoft.com/office/drawing/2014/main" id="{00000000-0008-0000-0E00-00009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169545</xdr:rowOff>
    </xdr:from>
    <xdr:to>
      <xdr:col>116</xdr:col>
      <xdr:colOff>62864</xdr:colOff>
      <xdr:row>108</xdr:row>
      <xdr:rowOff>147447</xdr:rowOff>
    </xdr:to>
    <xdr:cxnSp macro="">
      <xdr:nvCxnSpPr>
        <xdr:cNvPr id="920" name="直線コネクタ 919">
          <a:extLst>
            <a:ext uri="{FF2B5EF4-FFF2-40B4-BE49-F238E27FC236}">
              <a16:creationId xmlns:a16="http://schemas.microsoft.com/office/drawing/2014/main" id="{00000000-0008-0000-0E00-000098030000}"/>
            </a:ext>
          </a:extLst>
        </xdr:cNvPr>
        <xdr:cNvCxnSpPr/>
      </xdr:nvCxnSpPr>
      <xdr:spPr>
        <a:xfrm flipV="1">
          <a:off x="22160864" y="17143095"/>
          <a:ext cx="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151274</xdr:rowOff>
    </xdr:from>
    <xdr:ext cx="469744" cy="259045"/>
    <xdr:sp macro="" textlink="">
      <xdr:nvSpPr>
        <xdr:cNvPr id="921" name="【公民館】&#10;一人当たり面積最小値テキスト">
          <a:extLst>
            <a:ext uri="{FF2B5EF4-FFF2-40B4-BE49-F238E27FC236}">
              <a16:creationId xmlns:a16="http://schemas.microsoft.com/office/drawing/2014/main" id="{00000000-0008-0000-0E00-000099030000}"/>
            </a:ext>
          </a:extLst>
        </xdr:cNvPr>
        <xdr:cNvSpPr txBox="1"/>
      </xdr:nvSpPr>
      <xdr:spPr>
        <a:xfrm>
          <a:off x="22199600" y="1866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147447</xdr:rowOff>
    </xdr:from>
    <xdr:to>
      <xdr:col>116</xdr:col>
      <xdr:colOff>152400</xdr:colOff>
      <xdr:row>108</xdr:row>
      <xdr:rowOff>147447</xdr:rowOff>
    </xdr:to>
    <xdr:cxnSp macro="">
      <xdr:nvCxnSpPr>
        <xdr:cNvPr id="922" name="直線コネクタ 921">
          <a:extLst>
            <a:ext uri="{FF2B5EF4-FFF2-40B4-BE49-F238E27FC236}">
              <a16:creationId xmlns:a16="http://schemas.microsoft.com/office/drawing/2014/main" id="{00000000-0008-0000-0E00-00009A030000}"/>
            </a:ext>
          </a:extLst>
        </xdr:cNvPr>
        <xdr:cNvCxnSpPr/>
      </xdr:nvCxnSpPr>
      <xdr:spPr>
        <a:xfrm>
          <a:off x="22072600" y="186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116222</xdr:rowOff>
    </xdr:from>
    <xdr:ext cx="469744" cy="259045"/>
    <xdr:sp macro="" textlink="">
      <xdr:nvSpPr>
        <xdr:cNvPr id="923" name="【公民館】&#10;一人当たり面積最大値テキスト">
          <a:extLst>
            <a:ext uri="{FF2B5EF4-FFF2-40B4-BE49-F238E27FC236}">
              <a16:creationId xmlns:a16="http://schemas.microsoft.com/office/drawing/2014/main" id="{00000000-0008-0000-0E00-00009B030000}"/>
            </a:ext>
          </a:extLst>
        </xdr:cNvPr>
        <xdr:cNvSpPr txBox="1"/>
      </xdr:nvSpPr>
      <xdr:spPr>
        <a:xfrm>
          <a:off x="22199600" y="1691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169545</xdr:rowOff>
    </xdr:from>
    <xdr:to>
      <xdr:col>116</xdr:col>
      <xdr:colOff>152400</xdr:colOff>
      <xdr:row>99</xdr:row>
      <xdr:rowOff>169545</xdr:rowOff>
    </xdr:to>
    <xdr:cxnSp macro="">
      <xdr:nvCxnSpPr>
        <xdr:cNvPr id="924" name="直線コネクタ 923">
          <a:extLst>
            <a:ext uri="{FF2B5EF4-FFF2-40B4-BE49-F238E27FC236}">
              <a16:creationId xmlns:a16="http://schemas.microsoft.com/office/drawing/2014/main" id="{00000000-0008-0000-0E00-00009C030000}"/>
            </a:ext>
          </a:extLst>
        </xdr:cNvPr>
        <xdr:cNvCxnSpPr/>
      </xdr:nvCxnSpPr>
      <xdr:spPr>
        <a:xfrm>
          <a:off x="22072600" y="1714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106951</xdr:rowOff>
    </xdr:from>
    <xdr:ext cx="469744" cy="259045"/>
    <xdr:sp macro="" textlink="">
      <xdr:nvSpPr>
        <xdr:cNvPr id="925" name="【公民館】&#10;一人当たり面積平均値テキスト">
          <a:extLst>
            <a:ext uri="{FF2B5EF4-FFF2-40B4-BE49-F238E27FC236}">
              <a16:creationId xmlns:a16="http://schemas.microsoft.com/office/drawing/2014/main" id="{00000000-0008-0000-0E00-00009D030000}"/>
            </a:ext>
          </a:extLst>
        </xdr:cNvPr>
        <xdr:cNvSpPr txBox="1"/>
      </xdr:nvSpPr>
      <xdr:spPr>
        <a:xfrm>
          <a:off x="22199600" y="18280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84074</xdr:rowOff>
    </xdr:from>
    <xdr:to>
      <xdr:col>116</xdr:col>
      <xdr:colOff>114300</xdr:colOff>
      <xdr:row>108</xdr:row>
      <xdr:rowOff>14224</xdr:rowOff>
    </xdr:to>
    <xdr:sp macro="" textlink="">
      <xdr:nvSpPr>
        <xdr:cNvPr id="926" name="フローチャート: 判断 925">
          <a:extLst>
            <a:ext uri="{FF2B5EF4-FFF2-40B4-BE49-F238E27FC236}">
              <a16:creationId xmlns:a16="http://schemas.microsoft.com/office/drawing/2014/main" id="{00000000-0008-0000-0E00-00009E030000}"/>
            </a:ext>
          </a:extLst>
        </xdr:cNvPr>
        <xdr:cNvSpPr/>
      </xdr:nvSpPr>
      <xdr:spPr>
        <a:xfrm>
          <a:off x="22110700" y="1842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102363</xdr:rowOff>
    </xdr:from>
    <xdr:to>
      <xdr:col>112</xdr:col>
      <xdr:colOff>38100</xdr:colOff>
      <xdr:row>108</xdr:row>
      <xdr:rowOff>32513</xdr:rowOff>
    </xdr:to>
    <xdr:sp macro="" textlink="">
      <xdr:nvSpPr>
        <xdr:cNvPr id="927" name="フローチャート: 判断 926">
          <a:extLst>
            <a:ext uri="{FF2B5EF4-FFF2-40B4-BE49-F238E27FC236}">
              <a16:creationId xmlns:a16="http://schemas.microsoft.com/office/drawing/2014/main" id="{00000000-0008-0000-0E00-00009F030000}"/>
            </a:ext>
          </a:extLst>
        </xdr:cNvPr>
        <xdr:cNvSpPr/>
      </xdr:nvSpPr>
      <xdr:spPr>
        <a:xfrm>
          <a:off x="21272500" y="1844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91312</xdr:rowOff>
    </xdr:from>
    <xdr:to>
      <xdr:col>107</xdr:col>
      <xdr:colOff>101600</xdr:colOff>
      <xdr:row>108</xdr:row>
      <xdr:rowOff>21462</xdr:rowOff>
    </xdr:to>
    <xdr:sp macro="" textlink="">
      <xdr:nvSpPr>
        <xdr:cNvPr id="928" name="フローチャート: 判断 927">
          <a:extLst>
            <a:ext uri="{FF2B5EF4-FFF2-40B4-BE49-F238E27FC236}">
              <a16:creationId xmlns:a16="http://schemas.microsoft.com/office/drawing/2014/main" id="{00000000-0008-0000-0E00-0000A0030000}"/>
            </a:ext>
          </a:extLst>
        </xdr:cNvPr>
        <xdr:cNvSpPr/>
      </xdr:nvSpPr>
      <xdr:spPr>
        <a:xfrm>
          <a:off x="20383500" y="1843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929" name="フローチャート: 判断 928">
          <a:extLst>
            <a:ext uri="{FF2B5EF4-FFF2-40B4-BE49-F238E27FC236}">
              <a16:creationId xmlns:a16="http://schemas.microsoft.com/office/drawing/2014/main" id="{00000000-0008-0000-0E00-0000A1030000}"/>
            </a:ext>
          </a:extLst>
        </xdr:cNvPr>
        <xdr:cNvSpPr/>
      </xdr:nvSpPr>
      <xdr:spPr>
        <a:xfrm>
          <a:off x="19494500" y="1845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104267</xdr:rowOff>
    </xdr:from>
    <xdr:to>
      <xdr:col>98</xdr:col>
      <xdr:colOff>38100</xdr:colOff>
      <xdr:row>108</xdr:row>
      <xdr:rowOff>34417</xdr:rowOff>
    </xdr:to>
    <xdr:sp macro="" textlink="">
      <xdr:nvSpPr>
        <xdr:cNvPr id="930" name="フローチャート: 判断 929">
          <a:extLst>
            <a:ext uri="{FF2B5EF4-FFF2-40B4-BE49-F238E27FC236}">
              <a16:creationId xmlns:a16="http://schemas.microsoft.com/office/drawing/2014/main" id="{00000000-0008-0000-0E00-0000A2030000}"/>
            </a:ext>
          </a:extLst>
        </xdr:cNvPr>
        <xdr:cNvSpPr/>
      </xdr:nvSpPr>
      <xdr:spPr>
        <a:xfrm>
          <a:off x="18605500" y="1844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E00-0000A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E00-0000A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E00-0000A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E00-0000A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E00-0000A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164464</xdr:rowOff>
    </xdr:from>
    <xdr:to>
      <xdr:col>116</xdr:col>
      <xdr:colOff>114300</xdr:colOff>
      <xdr:row>108</xdr:row>
      <xdr:rowOff>94614</xdr:rowOff>
    </xdr:to>
    <xdr:sp macro="" textlink="">
      <xdr:nvSpPr>
        <xdr:cNvPr id="936" name="楕円 935">
          <a:extLst>
            <a:ext uri="{FF2B5EF4-FFF2-40B4-BE49-F238E27FC236}">
              <a16:creationId xmlns:a16="http://schemas.microsoft.com/office/drawing/2014/main" id="{00000000-0008-0000-0E00-0000A8030000}"/>
            </a:ext>
          </a:extLst>
        </xdr:cNvPr>
        <xdr:cNvSpPr/>
      </xdr:nvSpPr>
      <xdr:spPr>
        <a:xfrm>
          <a:off x="22110700" y="1850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79391</xdr:rowOff>
    </xdr:from>
    <xdr:ext cx="469744" cy="259045"/>
    <xdr:sp macro="" textlink="">
      <xdr:nvSpPr>
        <xdr:cNvPr id="937" name="【公民館】&#10;一人当たり面積該当値テキスト">
          <a:extLst>
            <a:ext uri="{FF2B5EF4-FFF2-40B4-BE49-F238E27FC236}">
              <a16:creationId xmlns:a16="http://schemas.microsoft.com/office/drawing/2014/main" id="{00000000-0008-0000-0E00-0000A9030000}"/>
            </a:ext>
          </a:extLst>
        </xdr:cNvPr>
        <xdr:cNvSpPr txBox="1"/>
      </xdr:nvSpPr>
      <xdr:spPr>
        <a:xfrm>
          <a:off x="22199600" y="1842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166370</xdr:rowOff>
    </xdr:from>
    <xdr:to>
      <xdr:col>112</xdr:col>
      <xdr:colOff>38100</xdr:colOff>
      <xdr:row>108</xdr:row>
      <xdr:rowOff>96520</xdr:rowOff>
    </xdr:to>
    <xdr:sp macro="" textlink="">
      <xdr:nvSpPr>
        <xdr:cNvPr id="938" name="楕円 937">
          <a:extLst>
            <a:ext uri="{FF2B5EF4-FFF2-40B4-BE49-F238E27FC236}">
              <a16:creationId xmlns:a16="http://schemas.microsoft.com/office/drawing/2014/main" id="{00000000-0008-0000-0E00-0000AA030000}"/>
            </a:ext>
          </a:extLst>
        </xdr:cNvPr>
        <xdr:cNvSpPr/>
      </xdr:nvSpPr>
      <xdr:spPr>
        <a:xfrm>
          <a:off x="21272500" y="185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43814</xdr:rowOff>
    </xdr:from>
    <xdr:to>
      <xdr:col>116</xdr:col>
      <xdr:colOff>63500</xdr:colOff>
      <xdr:row>108</xdr:row>
      <xdr:rowOff>45720</xdr:rowOff>
    </xdr:to>
    <xdr:cxnSp macro="">
      <xdr:nvCxnSpPr>
        <xdr:cNvPr id="939" name="直線コネクタ 938">
          <a:extLst>
            <a:ext uri="{FF2B5EF4-FFF2-40B4-BE49-F238E27FC236}">
              <a16:creationId xmlns:a16="http://schemas.microsoft.com/office/drawing/2014/main" id="{00000000-0008-0000-0E00-0000AB030000}"/>
            </a:ext>
          </a:extLst>
        </xdr:cNvPr>
        <xdr:cNvCxnSpPr/>
      </xdr:nvCxnSpPr>
      <xdr:spPr>
        <a:xfrm flipV="1">
          <a:off x="21323300" y="18560414"/>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169038</xdr:rowOff>
    </xdr:from>
    <xdr:to>
      <xdr:col>107</xdr:col>
      <xdr:colOff>101600</xdr:colOff>
      <xdr:row>108</xdr:row>
      <xdr:rowOff>99188</xdr:rowOff>
    </xdr:to>
    <xdr:sp macro="" textlink="">
      <xdr:nvSpPr>
        <xdr:cNvPr id="940" name="楕円 939">
          <a:extLst>
            <a:ext uri="{FF2B5EF4-FFF2-40B4-BE49-F238E27FC236}">
              <a16:creationId xmlns:a16="http://schemas.microsoft.com/office/drawing/2014/main" id="{00000000-0008-0000-0E00-0000AC030000}"/>
            </a:ext>
          </a:extLst>
        </xdr:cNvPr>
        <xdr:cNvSpPr/>
      </xdr:nvSpPr>
      <xdr:spPr>
        <a:xfrm>
          <a:off x="20383500" y="1851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45720</xdr:rowOff>
    </xdr:from>
    <xdr:to>
      <xdr:col>111</xdr:col>
      <xdr:colOff>177800</xdr:colOff>
      <xdr:row>108</xdr:row>
      <xdr:rowOff>48388</xdr:rowOff>
    </xdr:to>
    <xdr:cxnSp macro="">
      <xdr:nvCxnSpPr>
        <xdr:cNvPr id="941" name="直線コネクタ 940">
          <a:extLst>
            <a:ext uri="{FF2B5EF4-FFF2-40B4-BE49-F238E27FC236}">
              <a16:creationId xmlns:a16="http://schemas.microsoft.com/office/drawing/2014/main" id="{00000000-0008-0000-0E00-0000AD030000}"/>
            </a:ext>
          </a:extLst>
        </xdr:cNvPr>
        <xdr:cNvCxnSpPr/>
      </xdr:nvCxnSpPr>
      <xdr:spPr>
        <a:xfrm flipV="1">
          <a:off x="20434300" y="18562320"/>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162179</xdr:rowOff>
    </xdr:from>
    <xdr:to>
      <xdr:col>102</xdr:col>
      <xdr:colOff>165100</xdr:colOff>
      <xdr:row>108</xdr:row>
      <xdr:rowOff>92329</xdr:rowOff>
    </xdr:to>
    <xdr:sp macro="" textlink="">
      <xdr:nvSpPr>
        <xdr:cNvPr id="942" name="楕円 941">
          <a:extLst>
            <a:ext uri="{FF2B5EF4-FFF2-40B4-BE49-F238E27FC236}">
              <a16:creationId xmlns:a16="http://schemas.microsoft.com/office/drawing/2014/main" id="{00000000-0008-0000-0E00-0000AE030000}"/>
            </a:ext>
          </a:extLst>
        </xdr:cNvPr>
        <xdr:cNvSpPr/>
      </xdr:nvSpPr>
      <xdr:spPr>
        <a:xfrm>
          <a:off x="19494500" y="1850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41529</xdr:rowOff>
    </xdr:from>
    <xdr:to>
      <xdr:col>107</xdr:col>
      <xdr:colOff>50800</xdr:colOff>
      <xdr:row>108</xdr:row>
      <xdr:rowOff>48388</xdr:rowOff>
    </xdr:to>
    <xdr:cxnSp macro="">
      <xdr:nvCxnSpPr>
        <xdr:cNvPr id="943" name="直線コネクタ 942">
          <a:extLst>
            <a:ext uri="{FF2B5EF4-FFF2-40B4-BE49-F238E27FC236}">
              <a16:creationId xmlns:a16="http://schemas.microsoft.com/office/drawing/2014/main" id="{00000000-0008-0000-0E00-0000AF030000}"/>
            </a:ext>
          </a:extLst>
        </xdr:cNvPr>
        <xdr:cNvCxnSpPr/>
      </xdr:nvCxnSpPr>
      <xdr:spPr>
        <a:xfrm>
          <a:off x="19545300" y="18558129"/>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165227</xdr:rowOff>
    </xdr:from>
    <xdr:to>
      <xdr:col>98</xdr:col>
      <xdr:colOff>38100</xdr:colOff>
      <xdr:row>108</xdr:row>
      <xdr:rowOff>95377</xdr:rowOff>
    </xdr:to>
    <xdr:sp macro="" textlink="">
      <xdr:nvSpPr>
        <xdr:cNvPr id="944" name="楕円 943">
          <a:extLst>
            <a:ext uri="{FF2B5EF4-FFF2-40B4-BE49-F238E27FC236}">
              <a16:creationId xmlns:a16="http://schemas.microsoft.com/office/drawing/2014/main" id="{00000000-0008-0000-0E00-0000B0030000}"/>
            </a:ext>
          </a:extLst>
        </xdr:cNvPr>
        <xdr:cNvSpPr/>
      </xdr:nvSpPr>
      <xdr:spPr>
        <a:xfrm>
          <a:off x="18605500" y="185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41529</xdr:rowOff>
    </xdr:from>
    <xdr:to>
      <xdr:col>102</xdr:col>
      <xdr:colOff>114300</xdr:colOff>
      <xdr:row>108</xdr:row>
      <xdr:rowOff>44577</xdr:rowOff>
    </xdr:to>
    <xdr:cxnSp macro="">
      <xdr:nvCxnSpPr>
        <xdr:cNvPr id="945" name="直線コネクタ 944">
          <a:extLst>
            <a:ext uri="{FF2B5EF4-FFF2-40B4-BE49-F238E27FC236}">
              <a16:creationId xmlns:a16="http://schemas.microsoft.com/office/drawing/2014/main" id="{00000000-0008-0000-0E00-0000B1030000}"/>
            </a:ext>
          </a:extLst>
        </xdr:cNvPr>
        <xdr:cNvCxnSpPr/>
      </xdr:nvCxnSpPr>
      <xdr:spPr>
        <a:xfrm flipV="1">
          <a:off x="18656300" y="1855812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49040</xdr:rowOff>
    </xdr:from>
    <xdr:ext cx="469744" cy="259045"/>
    <xdr:sp macro="" textlink="">
      <xdr:nvSpPr>
        <xdr:cNvPr id="946" name="n_1aveValue【公民館】&#10;一人当たり面積">
          <a:extLst>
            <a:ext uri="{FF2B5EF4-FFF2-40B4-BE49-F238E27FC236}">
              <a16:creationId xmlns:a16="http://schemas.microsoft.com/office/drawing/2014/main" id="{00000000-0008-0000-0E00-0000B2030000}"/>
            </a:ext>
          </a:extLst>
        </xdr:cNvPr>
        <xdr:cNvSpPr txBox="1"/>
      </xdr:nvSpPr>
      <xdr:spPr>
        <a:xfrm>
          <a:off x="21075727" y="1822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37989</xdr:rowOff>
    </xdr:from>
    <xdr:ext cx="469744" cy="259045"/>
    <xdr:sp macro="" textlink="">
      <xdr:nvSpPr>
        <xdr:cNvPr id="947" name="n_2aveValue【公民館】&#10;一人当たり面積">
          <a:extLst>
            <a:ext uri="{FF2B5EF4-FFF2-40B4-BE49-F238E27FC236}">
              <a16:creationId xmlns:a16="http://schemas.microsoft.com/office/drawing/2014/main" id="{00000000-0008-0000-0E00-0000B3030000}"/>
            </a:ext>
          </a:extLst>
        </xdr:cNvPr>
        <xdr:cNvSpPr txBox="1"/>
      </xdr:nvSpPr>
      <xdr:spPr>
        <a:xfrm>
          <a:off x="20199427" y="1821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52088</xdr:rowOff>
    </xdr:from>
    <xdr:ext cx="469744" cy="259045"/>
    <xdr:sp macro="" textlink="">
      <xdr:nvSpPr>
        <xdr:cNvPr id="948" name="n_3aveValue【公民館】&#10;一人当たり面積">
          <a:extLst>
            <a:ext uri="{FF2B5EF4-FFF2-40B4-BE49-F238E27FC236}">
              <a16:creationId xmlns:a16="http://schemas.microsoft.com/office/drawing/2014/main" id="{00000000-0008-0000-0E00-0000B4030000}"/>
            </a:ext>
          </a:extLst>
        </xdr:cNvPr>
        <xdr:cNvSpPr txBox="1"/>
      </xdr:nvSpPr>
      <xdr:spPr>
        <a:xfrm>
          <a:off x="19310427" y="1822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50944</xdr:rowOff>
    </xdr:from>
    <xdr:ext cx="469744" cy="259045"/>
    <xdr:sp macro="" textlink="">
      <xdr:nvSpPr>
        <xdr:cNvPr id="949" name="n_4aveValue【公民館】&#10;一人当たり面積">
          <a:extLst>
            <a:ext uri="{FF2B5EF4-FFF2-40B4-BE49-F238E27FC236}">
              <a16:creationId xmlns:a16="http://schemas.microsoft.com/office/drawing/2014/main" id="{00000000-0008-0000-0E00-0000B5030000}"/>
            </a:ext>
          </a:extLst>
        </xdr:cNvPr>
        <xdr:cNvSpPr txBox="1"/>
      </xdr:nvSpPr>
      <xdr:spPr>
        <a:xfrm>
          <a:off x="18421427" y="1822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87647</xdr:rowOff>
    </xdr:from>
    <xdr:ext cx="469744" cy="259045"/>
    <xdr:sp macro="" textlink="">
      <xdr:nvSpPr>
        <xdr:cNvPr id="950" name="n_1mainValue【公民館】&#10;一人当たり面積">
          <a:extLst>
            <a:ext uri="{FF2B5EF4-FFF2-40B4-BE49-F238E27FC236}">
              <a16:creationId xmlns:a16="http://schemas.microsoft.com/office/drawing/2014/main" id="{00000000-0008-0000-0E00-0000B6030000}"/>
            </a:ext>
          </a:extLst>
        </xdr:cNvPr>
        <xdr:cNvSpPr txBox="1"/>
      </xdr:nvSpPr>
      <xdr:spPr>
        <a:xfrm>
          <a:off x="21075727"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90315</xdr:rowOff>
    </xdr:from>
    <xdr:ext cx="469744" cy="259045"/>
    <xdr:sp macro="" textlink="">
      <xdr:nvSpPr>
        <xdr:cNvPr id="951" name="n_2mainValue【公民館】&#10;一人当たり面積">
          <a:extLst>
            <a:ext uri="{FF2B5EF4-FFF2-40B4-BE49-F238E27FC236}">
              <a16:creationId xmlns:a16="http://schemas.microsoft.com/office/drawing/2014/main" id="{00000000-0008-0000-0E00-0000B7030000}"/>
            </a:ext>
          </a:extLst>
        </xdr:cNvPr>
        <xdr:cNvSpPr txBox="1"/>
      </xdr:nvSpPr>
      <xdr:spPr>
        <a:xfrm>
          <a:off x="20199427" y="1860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83456</xdr:rowOff>
    </xdr:from>
    <xdr:ext cx="469744" cy="259045"/>
    <xdr:sp macro="" textlink="">
      <xdr:nvSpPr>
        <xdr:cNvPr id="952" name="n_3mainValue【公民館】&#10;一人当たり面積">
          <a:extLst>
            <a:ext uri="{FF2B5EF4-FFF2-40B4-BE49-F238E27FC236}">
              <a16:creationId xmlns:a16="http://schemas.microsoft.com/office/drawing/2014/main" id="{00000000-0008-0000-0E00-0000B8030000}"/>
            </a:ext>
          </a:extLst>
        </xdr:cNvPr>
        <xdr:cNvSpPr txBox="1"/>
      </xdr:nvSpPr>
      <xdr:spPr>
        <a:xfrm>
          <a:off x="19310427" y="1860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86504</xdr:rowOff>
    </xdr:from>
    <xdr:ext cx="469744" cy="259045"/>
    <xdr:sp macro="" textlink="">
      <xdr:nvSpPr>
        <xdr:cNvPr id="953" name="n_4mainValue【公民館】&#10;一人当たり面積">
          <a:extLst>
            <a:ext uri="{FF2B5EF4-FFF2-40B4-BE49-F238E27FC236}">
              <a16:creationId xmlns:a16="http://schemas.microsoft.com/office/drawing/2014/main" id="{00000000-0008-0000-0E00-0000B9030000}"/>
            </a:ext>
          </a:extLst>
        </xdr:cNvPr>
        <xdr:cNvSpPr txBox="1"/>
      </xdr:nvSpPr>
      <xdr:spPr>
        <a:xfrm>
          <a:off x="18421427" y="1860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00000000-0008-0000-0E00-0000B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00000000-0008-0000-0E00-0000B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00000000-0008-0000-0E00-0000B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類似団体と比較して有形固定資産減価償却率が特に高いのは</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公営住宅</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児童館</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公民館</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であり、特に低くなっているのは</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橋りょう・トンネル</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と</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認定こども園・幼稚園・保育所</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当町の公営住宅</a:t>
          </a:r>
          <a:r>
            <a:rPr kumimoji="1" lang="ja-JP" altLang="en-US" sz="1100" b="0" i="0" u="none" strike="noStrike" kern="0" cap="none" spc="0" normalizeH="0" baseline="0" noProof="0">
              <a:ln>
                <a:noFill/>
              </a:ln>
              <a:solidFill>
                <a:prstClr val="black"/>
              </a:solidFill>
              <a:effectLst/>
              <a:uLnTx/>
              <a:uFillTx/>
              <a:latin typeface="+mn-lt"/>
              <a:ea typeface="+mn-ea"/>
              <a:cs typeface="+mn-cs"/>
            </a:rPr>
            <a:t>や</a:t>
          </a:r>
          <a:r>
            <a:rPr kumimoji="1" lang="ja-JP" altLang="ja-JP" sz="1100" b="0" i="0" u="none" strike="noStrike" kern="0" cap="none" spc="0" normalizeH="0" baseline="0" noProof="0">
              <a:ln>
                <a:noFill/>
              </a:ln>
              <a:solidFill>
                <a:prstClr val="black"/>
              </a:solidFill>
              <a:effectLst/>
              <a:uLnTx/>
              <a:uFillTx/>
              <a:latin typeface="+mn-lt"/>
              <a:ea typeface="+mn-ea"/>
              <a:cs typeface="+mn-cs"/>
            </a:rPr>
            <a:t>児童館</a:t>
          </a:r>
          <a:r>
            <a:rPr kumimoji="1" lang="ja-JP" altLang="en-US" sz="1100" b="0" i="0" u="none" strike="noStrike" kern="0" cap="none" spc="0" normalizeH="0" baseline="0" noProof="0">
              <a:ln>
                <a:noFill/>
              </a:ln>
              <a:solidFill>
                <a:prstClr val="black"/>
              </a:solidFill>
              <a:effectLst/>
              <a:uLnTx/>
              <a:uFillTx/>
              <a:latin typeface="+mn-lt"/>
              <a:ea typeface="+mn-ea"/>
              <a:cs typeface="+mn-cs"/>
            </a:rPr>
            <a:t>及び公民館</a:t>
          </a:r>
          <a:r>
            <a:rPr kumimoji="1" lang="ja-JP" altLang="ja-JP" sz="1100" b="0" i="0" u="none" strike="noStrike" kern="0" cap="none" spc="0" normalizeH="0" baseline="0" noProof="0">
              <a:ln>
                <a:noFill/>
              </a:ln>
              <a:solidFill>
                <a:prstClr val="black"/>
              </a:solidFill>
              <a:effectLst/>
              <a:uLnTx/>
              <a:uFillTx/>
              <a:latin typeface="+mn-lt"/>
              <a:ea typeface="+mn-ea"/>
              <a:cs typeface="+mn-cs"/>
            </a:rPr>
            <a:t>については、昭和</a:t>
          </a:r>
          <a:r>
            <a:rPr kumimoji="1" lang="en-US" altLang="ja-JP" sz="1100" b="0" i="0" u="none" strike="noStrike" kern="0" cap="none" spc="0" normalizeH="0" baseline="0" noProof="0">
              <a:ln>
                <a:noFill/>
              </a:ln>
              <a:solidFill>
                <a:prstClr val="black"/>
              </a:solidFill>
              <a:effectLst/>
              <a:uLnTx/>
              <a:uFillTx/>
              <a:latin typeface="+mn-lt"/>
              <a:ea typeface="+mn-ea"/>
              <a:cs typeface="+mn-cs"/>
            </a:rPr>
            <a:t>47</a:t>
          </a:r>
          <a:r>
            <a:rPr kumimoji="1" lang="ja-JP" altLang="ja-JP" sz="1100" b="0" i="0" u="none" strike="noStrike" kern="0" cap="none" spc="0" normalizeH="0" baseline="0" noProof="0">
              <a:ln>
                <a:noFill/>
              </a:ln>
              <a:solidFill>
                <a:prstClr val="black"/>
              </a:solidFill>
              <a:effectLst/>
              <a:uLnTx/>
              <a:uFillTx/>
              <a:latin typeface="+mn-lt"/>
              <a:ea typeface="+mn-ea"/>
              <a:cs typeface="+mn-cs"/>
            </a:rPr>
            <a:t>年から昭和</a:t>
          </a:r>
          <a:r>
            <a:rPr kumimoji="1" lang="en-US" altLang="ja-JP" sz="1100" b="0" i="0" u="none" strike="noStrike" kern="0" cap="none" spc="0" normalizeH="0" baseline="0" noProof="0">
              <a:ln>
                <a:noFill/>
              </a:ln>
              <a:solidFill>
                <a:prstClr val="black"/>
              </a:solidFill>
              <a:effectLst/>
              <a:uLnTx/>
              <a:uFillTx/>
              <a:latin typeface="+mn-lt"/>
              <a:ea typeface="+mn-ea"/>
              <a:cs typeface="+mn-cs"/>
            </a:rPr>
            <a:t>56</a:t>
          </a:r>
          <a:r>
            <a:rPr kumimoji="1" lang="ja-JP" altLang="ja-JP" sz="1100" b="0" i="0" u="none" strike="noStrike" kern="0" cap="none" spc="0" normalizeH="0" baseline="0" noProof="0">
              <a:ln>
                <a:noFill/>
              </a:ln>
              <a:solidFill>
                <a:prstClr val="black"/>
              </a:solidFill>
              <a:effectLst/>
              <a:uLnTx/>
              <a:uFillTx/>
              <a:latin typeface="+mn-lt"/>
              <a:ea typeface="+mn-ea"/>
              <a:cs typeface="+mn-cs"/>
            </a:rPr>
            <a:t>年までの間で建築されたもので、築</a:t>
          </a: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ja-JP" sz="1100" b="0" i="0" u="none" strike="noStrike" kern="0" cap="none" spc="0" normalizeH="0" baseline="0" noProof="0">
              <a:ln>
                <a:noFill/>
              </a:ln>
              <a:solidFill>
                <a:prstClr val="black"/>
              </a:solidFill>
              <a:effectLst/>
              <a:uLnTx/>
              <a:uFillTx/>
              <a:latin typeface="+mn-lt"/>
              <a:ea typeface="+mn-ea"/>
              <a:cs typeface="+mn-cs"/>
            </a:rPr>
            <a:t>年以上が経過している</a:t>
          </a:r>
          <a:r>
            <a:rPr kumimoji="1" lang="ja-JP" altLang="en-US" sz="1100" b="0" i="0" u="none" strike="noStrike" kern="0" cap="none" spc="0" normalizeH="0" baseline="0" noProof="0">
              <a:ln>
                <a:noFill/>
              </a:ln>
              <a:solidFill>
                <a:prstClr val="black"/>
              </a:solidFill>
              <a:effectLst/>
              <a:uLnTx/>
              <a:uFillTx/>
              <a:latin typeface="+mn-lt"/>
              <a:ea typeface="+mn-ea"/>
              <a:cs typeface="+mn-cs"/>
            </a:rPr>
            <a:t>。公営住宅においては、</a:t>
          </a:r>
          <a:r>
            <a:rPr kumimoji="1" lang="ja-JP" altLang="ja-JP" sz="1100" b="0" i="0" u="none" strike="noStrike" kern="0" cap="none" spc="0" normalizeH="0" baseline="0" noProof="0">
              <a:ln>
                <a:noFill/>
              </a:ln>
              <a:solidFill>
                <a:prstClr val="black"/>
              </a:solidFill>
              <a:effectLst/>
              <a:uLnTx/>
              <a:uFillTx/>
              <a:latin typeface="+mn-lt"/>
              <a:ea typeface="+mn-ea"/>
              <a:cs typeface="+mn-cs"/>
            </a:rPr>
            <a:t>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27</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年度に策定した町営住宅の長寿命化計画に基づき、ストック改善事業により老朽化対策に取り組むこととしている。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年度には公営住宅の</a:t>
          </a:r>
          <a:r>
            <a:rPr kumimoji="1" lang="ja-JP" altLang="en-US" sz="1100" b="0" i="0" u="none" strike="noStrike" kern="0" cap="none" spc="0" normalizeH="0" baseline="0" noProof="0">
              <a:ln>
                <a:noFill/>
              </a:ln>
              <a:solidFill>
                <a:prstClr val="black"/>
              </a:solidFill>
              <a:effectLst/>
              <a:uLnTx/>
              <a:uFillTx/>
              <a:latin typeface="+mn-lt"/>
              <a:ea typeface="+mn-ea"/>
              <a:cs typeface="+mn-cs"/>
            </a:rPr>
            <a:t>外壁改修</a:t>
          </a:r>
          <a:r>
            <a:rPr kumimoji="1" lang="ja-JP" altLang="ja-JP" sz="1100" b="0" i="0" u="none" strike="noStrike" kern="0" cap="none" spc="0" normalizeH="0" baseline="0" noProof="0">
              <a:ln>
                <a:noFill/>
              </a:ln>
              <a:solidFill>
                <a:prstClr val="black"/>
              </a:solidFill>
              <a:effectLst/>
              <a:uLnTx/>
              <a:uFillTx/>
              <a:latin typeface="+mn-lt"/>
              <a:ea typeface="+mn-ea"/>
              <a:cs typeface="+mn-cs"/>
            </a:rPr>
            <a:t>事業</a:t>
          </a:r>
          <a:r>
            <a:rPr kumimoji="1" lang="ja-JP" altLang="en-US" sz="1100" b="0" i="0" u="none" strike="noStrike" kern="0" cap="none" spc="0" normalizeH="0" baseline="0" noProof="0">
              <a:ln>
                <a:noFill/>
              </a:ln>
              <a:solidFill>
                <a:prstClr val="black"/>
              </a:solidFill>
              <a:effectLst/>
              <a:uLnTx/>
              <a:uFillTx/>
              <a:latin typeface="+mn-lt"/>
              <a:ea typeface="+mn-ea"/>
              <a:cs typeface="+mn-cs"/>
            </a:rPr>
            <a:t>等</a:t>
          </a:r>
          <a:r>
            <a:rPr kumimoji="1" lang="ja-JP" altLang="ja-JP" sz="1100" b="0" i="0" u="none" strike="noStrike" kern="0" cap="none" spc="0" normalizeH="0" baseline="0" noProof="0">
              <a:ln>
                <a:noFill/>
              </a:ln>
              <a:solidFill>
                <a:prstClr val="black"/>
              </a:solidFill>
              <a:effectLst/>
              <a:uLnTx/>
              <a:uFillTx/>
              <a:latin typeface="+mn-lt"/>
              <a:ea typeface="+mn-ea"/>
              <a:cs typeface="+mn-cs"/>
            </a:rPr>
            <a:t>も行っており、維持管理を行う施設に関しては今後も適切な改修に取組むこととしている。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橋りょう・トンネル</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について有形固定資産減価償却率が低くなっているのは、比較的新しいトンネルが</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か所あるためである。しかしながら橋りょうについては長寿命化に関する改修工事も今後見込まれている。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認定こども園・幼稚園・保育所</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については、旧</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ja-JP" sz="1100" b="0" i="0" u="none" strike="noStrike" kern="0" cap="none" spc="0" normalizeH="0" baseline="0" noProof="0">
              <a:ln>
                <a:noFill/>
              </a:ln>
              <a:solidFill>
                <a:prstClr val="black"/>
              </a:solidFill>
              <a:effectLst/>
              <a:uLnTx/>
              <a:uFillTx/>
              <a:latin typeface="+mn-lt"/>
              <a:ea typeface="+mn-ea"/>
              <a:cs typeface="+mn-cs"/>
            </a:rPr>
            <a:t>保育所を統合し、平成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25</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年度にこども園を建設したため、有形固定資産減価償却率は低くなっており、今後の施設の維持管理費用の減少も見込んでいる。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5,430
5,396
30.93
4,395,381
4,092,228
292,309
2,818,618
4,412,174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150.1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F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F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138793</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flipV="1">
          <a:off x="4634865" y="956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F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85470</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0000000-0008-0000-0F00-00004D000000}"/>
            </a:ext>
          </a:extLst>
        </xdr:cNvPr>
        <xdr:cNvSpPr txBox="1"/>
      </xdr:nvSpPr>
      <xdr:spPr>
        <a:xfrm>
          <a:off x="4673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138793</xdr:rowOff>
    </xdr:from>
    <xdr:to>
      <xdr:col>24</xdr:col>
      <xdr:colOff>152400</xdr:colOff>
      <xdr:row>55</xdr:row>
      <xdr:rowOff>138793</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4546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133730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F00-00004F000000}"/>
            </a:ext>
          </a:extLst>
        </xdr:cNvPr>
        <xdr:cNvSpPr txBox="1"/>
      </xdr:nvSpPr>
      <xdr:spPr>
        <a:xfrm>
          <a:off x="4673600" y="10420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45847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145143</xdr:rowOff>
    </xdr:from>
    <xdr:to>
      <xdr:col>20</xdr:col>
      <xdr:colOff>38100</xdr:colOff>
      <xdr:row>62</xdr:row>
      <xdr:rowOff>75293</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374650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110853</xdr:rowOff>
    </xdr:from>
    <xdr:to>
      <xdr:col>15</xdr:col>
      <xdr:colOff>101600</xdr:colOff>
      <xdr:row>62</xdr:row>
      <xdr:rowOff>41003</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2857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58601</xdr:rowOff>
    </xdr:from>
    <xdr:to>
      <xdr:col>10</xdr:col>
      <xdr:colOff>165100</xdr:colOff>
      <xdr:row>61</xdr:row>
      <xdr:rowOff>160201</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968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84" name="フローチャート: 判断 83">
          <a:extLst>
            <a:ext uri="{FF2B5EF4-FFF2-40B4-BE49-F238E27FC236}">
              <a16:creationId xmlns:a16="http://schemas.microsoft.com/office/drawing/2014/main" id="{00000000-0008-0000-0F00-000054000000}"/>
            </a:ext>
          </a:extLst>
        </xdr:cNvPr>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F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60234</xdr:rowOff>
    </xdr:from>
    <xdr:to>
      <xdr:col>24</xdr:col>
      <xdr:colOff>114300</xdr:colOff>
      <xdr:row>62</xdr:row>
      <xdr:rowOff>161834</xdr:rowOff>
    </xdr:to>
    <xdr:sp macro="" textlink="">
      <xdr:nvSpPr>
        <xdr:cNvPr id="90" name="楕円 89">
          <a:extLst>
            <a:ext uri="{FF2B5EF4-FFF2-40B4-BE49-F238E27FC236}">
              <a16:creationId xmlns:a16="http://schemas.microsoft.com/office/drawing/2014/main" id="{00000000-0008-0000-0F00-00005A000000}"/>
            </a:ext>
          </a:extLst>
        </xdr:cNvPr>
        <xdr:cNvSpPr/>
      </xdr:nvSpPr>
      <xdr:spPr>
        <a:xfrm>
          <a:off x="45847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38661</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F00-00005B000000}"/>
            </a:ext>
          </a:extLst>
        </xdr:cNvPr>
        <xdr:cNvSpPr txBox="1"/>
      </xdr:nvSpPr>
      <xdr:spPr>
        <a:xfrm>
          <a:off x="4673600" y="1066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42273</xdr:rowOff>
    </xdr:from>
    <xdr:to>
      <xdr:col>20</xdr:col>
      <xdr:colOff>38100</xdr:colOff>
      <xdr:row>62</xdr:row>
      <xdr:rowOff>143873</xdr:rowOff>
    </xdr:to>
    <xdr:sp macro="" textlink="">
      <xdr:nvSpPr>
        <xdr:cNvPr id="92" name="楕円 91">
          <a:extLst>
            <a:ext uri="{FF2B5EF4-FFF2-40B4-BE49-F238E27FC236}">
              <a16:creationId xmlns:a16="http://schemas.microsoft.com/office/drawing/2014/main" id="{00000000-0008-0000-0F00-00005C000000}"/>
            </a:ext>
          </a:extLst>
        </xdr:cNvPr>
        <xdr:cNvSpPr/>
      </xdr:nvSpPr>
      <xdr:spPr>
        <a:xfrm>
          <a:off x="37465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93073</xdr:rowOff>
    </xdr:from>
    <xdr:to>
      <xdr:col>24</xdr:col>
      <xdr:colOff>63500</xdr:colOff>
      <xdr:row>62</xdr:row>
      <xdr:rowOff>111034</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3797300" y="10722973"/>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24312</xdr:rowOff>
    </xdr:from>
    <xdr:to>
      <xdr:col>15</xdr:col>
      <xdr:colOff>101600</xdr:colOff>
      <xdr:row>62</xdr:row>
      <xdr:rowOff>125912</xdr:rowOff>
    </xdr:to>
    <xdr:sp macro="" textlink="">
      <xdr:nvSpPr>
        <xdr:cNvPr id="94" name="楕円 93">
          <a:extLst>
            <a:ext uri="{FF2B5EF4-FFF2-40B4-BE49-F238E27FC236}">
              <a16:creationId xmlns:a16="http://schemas.microsoft.com/office/drawing/2014/main" id="{00000000-0008-0000-0F00-00005E000000}"/>
            </a:ext>
          </a:extLst>
        </xdr:cNvPr>
        <xdr:cNvSpPr/>
      </xdr:nvSpPr>
      <xdr:spPr>
        <a:xfrm>
          <a:off x="28575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75112</xdr:rowOff>
    </xdr:from>
    <xdr:to>
      <xdr:col>19</xdr:col>
      <xdr:colOff>177800</xdr:colOff>
      <xdr:row>62</xdr:row>
      <xdr:rowOff>93073</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2908300" y="1070501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4717</xdr:rowOff>
    </xdr:from>
    <xdr:to>
      <xdr:col>10</xdr:col>
      <xdr:colOff>165100</xdr:colOff>
      <xdr:row>62</xdr:row>
      <xdr:rowOff>106317</xdr:rowOff>
    </xdr:to>
    <xdr:sp macro="" textlink="">
      <xdr:nvSpPr>
        <xdr:cNvPr id="96" name="楕円 95">
          <a:extLst>
            <a:ext uri="{FF2B5EF4-FFF2-40B4-BE49-F238E27FC236}">
              <a16:creationId xmlns:a16="http://schemas.microsoft.com/office/drawing/2014/main" id="{00000000-0008-0000-0F00-000060000000}"/>
            </a:ext>
          </a:extLst>
        </xdr:cNvPr>
        <xdr:cNvSpPr/>
      </xdr:nvSpPr>
      <xdr:spPr>
        <a:xfrm>
          <a:off x="19685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55517</xdr:rowOff>
    </xdr:from>
    <xdr:to>
      <xdr:col>15</xdr:col>
      <xdr:colOff>50800</xdr:colOff>
      <xdr:row>62</xdr:row>
      <xdr:rowOff>75112</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2019300" y="1068541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168003</xdr:rowOff>
    </xdr:from>
    <xdr:to>
      <xdr:col>6</xdr:col>
      <xdr:colOff>38100</xdr:colOff>
      <xdr:row>62</xdr:row>
      <xdr:rowOff>98153</xdr:rowOff>
    </xdr:to>
    <xdr:sp macro="" textlink="">
      <xdr:nvSpPr>
        <xdr:cNvPr id="98" name="楕円 97">
          <a:extLst>
            <a:ext uri="{FF2B5EF4-FFF2-40B4-BE49-F238E27FC236}">
              <a16:creationId xmlns:a16="http://schemas.microsoft.com/office/drawing/2014/main" id="{00000000-0008-0000-0F00-000062000000}"/>
            </a:ext>
          </a:extLst>
        </xdr:cNvPr>
        <xdr:cNvSpPr/>
      </xdr:nvSpPr>
      <xdr:spPr>
        <a:xfrm>
          <a:off x="1079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47353</xdr:rowOff>
    </xdr:from>
    <xdr:to>
      <xdr:col>10</xdr:col>
      <xdr:colOff>114300</xdr:colOff>
      <xdr:row>62</xdr:row>
      <xdr:rowOff>55517</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1130300" y="1067725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91820</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3582044" y="1037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57530</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2705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5278</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1816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150603</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9277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135000</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3582044" y="1076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117039</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F00-000069000000}"/>
            </a:ext>
          </a:extLst>
        </xdr:cNvPr>
        <xdr:cNvSpPr txBox="1"/>
      </xdr:nvSpPr>
      <xdr:spPr>
        <a:xfrm>
          <a:off x="2705744" y="1074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97444</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F00-00006A000000}"/>
            </a:ext>
          </a:extLst>
        </xdr:cNvPr>
        <xdr:cNvSpPr txBox="1"/>
      </xdr:nvSpPr>
      <xdr:spPr>
        <a:xfrm>
          <a:off x="18167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89280</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F00-00006B000000}"/>
            </a:ext>
          </a:extLst>
        </xdr:cNvPr>
        <xdr:cNvSpPr txBox="1"/>
      </xdr:nvSpPr>
      <xdr:spPr>
        <a:xfrm>
          <a:off x="92774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F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F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9" name="テキスト ボックス 118">
          <a:extLst>
            <a:ext uri="{FF2B5EF4-FFF2-40B4-BE49-F238E27FC236}">
              <a16:creationId xmlns:a16="http://schemas.microsoft.com/office/drawing/2014/main" id="{00000000-0008-0000-0F00-000077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0" name="直線コネクタ 119">
          <a:extLst>
            <a:ext uri="{FF2B5EF4-FFF2-40B4-BE49-F238E27FC236}">
              <a16:creationId xmlns:a16="http://schemas.microsoft.com/office/drawing/2014/main" id="{00000000-0008-0000-0F00-000078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2" name="直線コネクタ 121">
          <a:extLst>
            <a:ext uri="{FF2B5EF4-FFF2-40B4-BE49-F238E27FC236}">
              <a16:creationId xmlns:a16="http://schemas.microsoft.com/office/drawing/2014/main" id="{00000000-0008-0000-0F00-00007A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4" name="直線コネクタ 123">
          <a:extLst>
            <a:ext uri="{FF2B5EF4-FFF2-40B4-BE49-F238E27FC236}">
              <a16:creationId xmlns:a16="http://schemas.microsoft.com/office/drawing/2014/main" id="{00000000-0008-0000-0F00-00007C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6" name="直線コネクタ 125">
          <a:extLst>
            <a:ext uri="{FF2B5EF4-FFF2-40B4-BE49-F238E27FC236}">
              <a16:creationId xmlns:a16="http://schemas.microsoft.com/office/drawing/2014/main" id="{00000000-0008-0000-0F00-00007E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8" name="直線コネクタ 127">
          <a:extLst>
            <a:ext uri="{FF2B5EF4-FFF2-40B4-BE49-F238E27FC236}">
              <a16:creationId xmlns:a16="http://schemas.microsoft.com/office/drawing/2014/main" id="{00000000-0008-0000-0F00-000080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a:extLst>
            <a:ext uri="{FF2B5EF4-FFF2-40B4-BE49-F238E27FC236}">
              <a16:creationId xmlns:a16="http://schemas.microsoft.com/office/drawing/2014/main" id="{00000000-0008-0000-0F00-00008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133894</xdr:rowOff>
    </xdr:from>
    <xdr:to>
      <xdr:col>54</xdr:col>
      <xdr:colOff>189865</xdr:colOff>
      <xdr:row>63</xdr:row>
      <xdr:rowOff>167096</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10476865" y="9392194"/>
          <a:ext cx="0" cy="1576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170923</xdr:rowOff>
    </xdr:from>
    <xdr:ext cx="469744" cy="259045"/>
    <xdr:sp macro="" textlink="">
      <xdr:nvSpPr>
        <xdr:cNvPr id="134" name="【体育館・プール】&#10;一人当たり面積最小値テキスト">
          <a:extLst>
            <a:ext uri="{FF2B5EF4-FFF2-40B4-BE49-F238E27FC236}">
              <a16:creationId xmlns:a16="http://schemas.microsoft.com/office/drawing/2014/main" id="{00000000-0008-0000-0F00-000086000000}"/>
            </a:ext>
          </a:extLst>
        </xdr:cNvPr>
        <xdr:cNvSpPr txBox="1"/>
      </xdr:nvSpPr>
      <xdr:spPr>
        <a:xfrm>
          <a:off x="10515600" y="109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167096</xdr:rowOff>
    </xdr:from>
    <xdr:to>
      <xdr:col>55</xdr:col>
      <xdr:colOff>88900</xdr:colOff>
      <xdr:row>63</xdr:row>
      <xdr:rowOff>167096</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10388600" y="1096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80571</xdr:rowOff>
    </xdr:from>
    <xdr:ext cx="469744" cy="259045"/>
    <xdr:sp macro="" textlink="">
      <xdr:nvSpPr>
        <xdr:cNvPr id="136" name="【体育館・プール】&#10;一人当たり面積最大値テキスト">
          <a:extLst>
            <a:ext uri="{FF2B5EF4-FFF2-40B4-BE49-F238E27FC236}">
              <a16:creationId xmlns:a16="http://schemas.microsoft.com/office/drawing/2014/main" id="{00000000-0008-0000-0F00-000088000000}"/>
            </a:ext>
          </a:extLst>
        </xdr:cNvPr>
        <xdr:cNvSpPr txBox="1"/>
      </xdr:nvSpPr>
      <xdr:spPr>
        <a:xfrm>
          <a:off x="10515600" y="916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133894</xdr:rowOff>
    </xdr:from>
    <xdr:to>
      <xdr:col>55</xdr:col>
      <xdr:colOff>88900</xdr:colOff>
      <xdr:row>54</xdr:row>
      <xdr:rowOff>133894</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10388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128831</xdr:rowOff>
    </xdr:from>
    <xdr:ext cx="469744" cy="259045"/>
    <xdr:sp macro="" textlink="">
      <xdr:nvSpPr>
        <xdr:cNvPr id="138" name="【体育館・プール】&#10;一人当たり面積平均値テキスト">
          <a:extLst>
            <a:ext uri="{FF2B5EF4-FFF2-40B4-BE49-F238E27FC236}">
              <a16:creationId xmlns:a16="http://schemas.microsoft.com/office/drawing/2014/main" id="{00000000-0008-0000-0F00-00008A000000}"/>
            </a:ext>
          </a:extLst>
        </xdr:cNvPr>
        <xdr:cNvSpPr txBox="1"/>
      </xdr:nvSpPr>
      <xdr:spPr>
        <a:xfrm>
          <a:off x="10515600" y="10244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105954</xdr:rowOff>
    </xdr:from>
    <xdr:to>
      <xdr:col>55</xdr:col>
      <xdr:colOff>50800</xdr:colOff>
      <xdr:row>61</xdr:row>
      <xdr:rowOff>36104</xdr:rowOff>
    </xdr:to>
    <xdr:sp macro="" textlink="">
      <xdr:nvSpPr>
        <xdr:cNvPr id="139" name="フローチャート: 判断 138">
          <a:extLst>
            <a:ext uri="{FF2B5EF4-FFF2-40B4-BE49-F238E27FC236}">
              <a16:creationId xmlns:a16="http://schemas.microsoft.com/office/drawing/2014/main" id="{00000000-0008-0000-0F00-00008B000000}"/>
            </a:ext>
          </a:extLst>
        </xdr:cNvPr>
        <xdr:cNvSpPr/>
      </xdr:nvSpPr>
      <xdr:spPr>
        <a:xfrm>
          <a:off x="104267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78740</xdr:rowOff>
    </xdr:from>
    <xdr:to>
      <xdr:col>50</xdr:col>
      <xdr:colOff>165100</xdr:colOff>
      <xdr:row>61</xdr:row>
      <xdr:rowOff>8890</xdr:rowOff>
    </xdr:to>
    <xdr:sp macro="" textlink="">
      <xdr:nvSpPr>
        <xdr:cNvPr id="140" name="フローチャート: 判断 139">
          <a:extLst>
            <a:ext uri="{FF2B5EF4-FFF2-40B4-BE49-F238E27FC236}">
              <a16:creationId xmlns:a16="http://schemas.microsoft.com/office/drawing/2014/main" id="{00000000-0008-0000-0F00-00008C000000}"/>
            </a:ext>
          </a:extLst>
        </xdr:cNvPr>
        <xdr:cNvSpPr/>
      </xdr:nvSpPr>
      <xdr:spPr>
        <a:xfrm>
          <a:off x="958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137523</xdr:rowOff>
    </xdr:from>
    <xdr:to>
      <xdr:col>46</xdr:col>
      <xdr:colOff>38100</xdr:colOff>
      <xdr:row>61</xdr:row>
      <xdr:rowOff>67673</xdr:rowOff>
    </xdr:to>
    <xdr:sp macro="" textlink="">
      <xdr:nvSpPr>
        <xdr:cNvPr id="141" name="フローチャート: 判断 140">
          <a:extLst>
            <a:ext uri="{FF2B5EF4-FFF2-40B4-BE49-F238E27FC236}">
              <a16:creationId xmlns:a16="http://schemas.microsoft.com/office/drawing/2014/main" id="{00000000-0008-0000-0F00-00008D000000}"/>
            </a:ext>
          </a:extLst>
        </xdr:cNvPr>
        <xdr:cNvSpPr/>
      </xdr:nvSpPr>
      <xdr:spPr>
        <a:xfrm>
          <a:off x="869950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3084</xdr:rowOff>
    </xdr:from>
    <xdr:to>
      <xdr:col>41</xdr:col>
      <xdr:colOff>101600</xdr:colOff>
      <xdr:row>61</xdr:row>
      <xdr:rowOff>104684</xdr:rowOff>
    </xdr:to>
    <xdr:sp macro="" textlink="">
      <xdr:nvSpPr>
        <xdr:cNvPr id="142" name="フローチャート: 判断 141">
          <a:extLst>
            <a:ext uri="{FF2B5EF4-FFF2-40B4-BE49-F238E27FC236}">
              <a16:creationId xmlns:a16="http://schemas.microsoft.com/office/drawing/2014/main" id="{00000000-0008-0000-0F00-00008E000000}"/>
            </a:ext>
          </a:extLst>
        </xdr:cNvPr>
        <xdr:cNvSpPr/>
      </xdr:nvSpPr>
      <xdr:spPr>
        <a:xfrm>
          <a:off x="7810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17235</xdr:rowOff>
    </xdr:from>
    <xdr:to>
      <xdr:col>36</xdr:col>
      <xdr:colOff>165100</xdr:colOff>
      <xdr:row>61</xdr:row>
      <xdr:rowOff>118835</xdr:rowOff>
    </xdr:to>
    <xdr:sp macro="" textlink="">
      <xdr:nvSpPr>
        <xdr:cNvPr id="143" name="フローチャート: 判断 142">
          <a:extLst>
            <a:ext uri="{FF2B5EF4-FFF2-40B4-BE49-F238E27FC236}">
              <a16:creationId xmlns:a16="http://schemas.microsoft.com/office/drawing/2014/main" id="{00000000-0008-0000-0F00-00008F000000}"/>
            </a:ext>
          </a:extLst>
        </xdr:cNvPr>
        <xdr:cNvSpPr/>
      </xdr:nvSpPr>
      <xdr:spPr>
        <a:xfrm>
          <a:off x="6921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F00-00009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F00-00009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00000000-0008-0000-0F00-00009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00000000-0008-0000-0F00-00009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67854</xdr:rowOff>
    </xdr:from>
    <xdr:to>
      <xdr:col>55</xdr:col>
      <xdr:colOff>50800</xdr:colOff>
      <xdr:row>62</xdr:row>
      <xdr:rowOff>169454</xdr:rowOff>
    </xdr:to>
    <xdr:sp macro="" textlink="">
      <xdr:nvSpPr>
        <xdr:cNvPr id="149" name="楕円 148">
          <a:extLst>
            <a:ext uri="{FF2B5EF4-FFF2-40B4-BE49-F238E27FC236}">
              <a16:creationId xmlns:a16="http://schemas.microsoft.com/office/drawing/2014/main" id="{00000000-0008-0000-0F00-000095000000}"/>
            </a:ext>
          </a:extLst>
        </xdr:cNvPr>
        <xdr:cNvSpPr/>
      </xdr:nvSpPr>
      <xdr:spPr>
        <a:xfrm>
          <a:off x="10426700" y="1069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46281</xdr:rowOff>
    </xdr:from>
    <xdr:ext cx="469744" cy="259045"/>
    <xdr:sp macro="" textlink="">
      <xdr:nvSpPr>
        <xdr:cNvPr id="150" name="【体育館・プール】&#10;一人当たり面積該当値テキスト">
          <a:extLst>
            <a:ext uri="{FF2B5EF4-FFF2-40B4-BE49-F238E27FC236}">
              <a16:creationId xmlns:a16="http://schemas.microsoft.com/office/drawing/2014/main" id="{00000000-0008-0000-0F00-000096000000}"/>
            </a:ext>
          </a:extLst>
        </xdr:cNvPr>
        <xdr:cNvSpPr txBox="1"/>
      </xdr:nvSpPr>
      <xdr:spPr>
        <a:xfrm>
          <a:off x="10515600" y="1067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74385</xdr:rowOff>
    </xdr:from>
    <xdr:to>
      <xdr:col>50</xdr:col>
      <xdr:colOff>165100</xdr:colOff>
      <xdr:row>63</xdr:row>
      <xdr:rowOff>4535</xdr:rowOff>
    </xdr:to>
    <xdr:sp macro="" textlink="">
      <xdr:nvSpPr>
        <xdr:cNvPr id="151" name="楕円 150">
          <a:extLst>
            <a:ext uri="{FF2B5EF4-FFF2-40B4-BE49-F238E27FC236}">
              <a16:creationId xmlns:a16="http://schemas.microsoft.com/office/drawing/2014/main" id="{00000000-0008-0000-0F00-000097000000}"/>
            </a:ext>
          </a:extLst>
        </xdr:cNvPr>
        <xdr:cNvSpPr/>
      </xdr:nvSpPr>
      <xdr:spPr>
        <a:xfrm>
          <a:off x="9588500" y="1070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118654</xdr:rowOff>
    </xdr:from>
    <xdr:to>
      <xdr:col>55</xdr:col>
      <xdr:colOff>0</xdr:colOff>
      <xdr:row>62</xdr:row>
      <xdr:rowOff>125185</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flipV="1">
          <a:off x="9639300" y="10748554"/>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83094</xdr:rowOff>
    </xdr:from>
    <xdr:to>
      <xdr:col>46</xdr:col>
      <xdr:colOff>38100</xdr:colOff>
      <xdr:row>63</xdr:row>
      <xdr:rowOff>13244</xdr:rowOff>
    </xdr:to>
    <xdr:sp macro="" textlink="">
      <xdr:nvSpPr>
        <xdr:cNvPr id="153" name="楕円 152">
          <a:extLst>
            <a:ext uri="{FF2B5EF4-FFF2-40B4-BE49-F238E27FC236}">
              <a16:creationId xmlns:a16="http://schemas.microsoft.com/office/drawing/2014/main" id="{00000000-0008-0000-0F00-000099000000}"/>
            </a:ext>
          </a:extLst>
        </xdr:cNvPr>
        <xdr:cNvSpPr/>
      </xdr:nvSpPr>
      <xdr:spPr>
        <a:xfrm>
          <a:off x="8699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125185</xdr:rowOff>
    </xdr:from>
    <xdr:to>
      <xdr:col>50</xdr:col>
      <xdr:colOff>114300</xdr:colOff>
      <xdr:row>62</xdr:row>
      <xdr:rowOff>133894</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flipV="1">
          <a:off x="8750300" y="10755085"/>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89626</xdr:rowOff>
    </xdr:from>
    <xdr:to>
      <xdr:col>41</xdr:col>
      <xdr:colOff>101600</xdr:colOff>
      <xdr:row>63</xdr:row>
      <xdr:rowOff>19776</xdr:rowOff>
    </xdr:to>
    <xdr:sp macro="" textlink="">
      <xdr:nvSpPr>
        <xdr:cNvPr id="155" name="楕円 154">
          <a:extLst>
            <a:ext uri="{FF2B5EF4-FFF2-40B4-BE49-F238E27FC236}">
              <a16:creationId xmlns:a16="http://schemas.microsoft.com/office/drawing/2014/main" id="{00000000-0008-0000-0F00-00009B000000}"/>
            </a:ext>
          </a:extLst>
        </xdr:cNvPr>
        <xdr:cNvSpPr/>
      </xdr:nvSpPr>
      <xdr:spPr>
        <a:xfrm>
          <a:off x="78105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133894</xdr:rowOff>
    </xdr:from>
    <xdr:to>
      <xdr:col>45</xdr:col>
      <xdr:colOff>177800</xdr:colOff>
      <xdr:row>62</xdr:row>
      <xdr:rowOff>140426</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flipV="1">
          <a:off x="7861300" y="107637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99423</xdr:rowOff>
    </xdr:from>
    <xdr:to>
      <xdr:col>36</xdr:col>
      <xdr:colOff>165100</xdr:colOff>
      <xdr:row>63</xdr:row>
      <xdr:rowOff>29573</xdr:rowOff>
    </xdr:to>
    <xdr:sp macro="" textlink="">
      <xdr:nvSpPr>
        <xdr:cNvPr id="157" name="楕円 156">
          <a:extLst>
            <a:ext uri="{FF2B5EF4-FFF2-40B4-BE49-F238E27FC236}">
              <a16:creationId xmlns:a16="http://schemas.microsoft.com/office/drawing/2014/main" id="{00000000-0008-0000-0F00-00009D000000}"/>
            </a:ext>
          </a:extLst>
        </xdr:cNvPr>
        <xdr:cNvSpPr/>
      </xdr:nvSpPr>
      <xdr:spPr>
        <a:xfrm>
          <a:off x="6921500" y="107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140426</xdr:rowOff>
    </xdr:from>
    <xdr:to>
      <xdr:col>41</xdr:col>
      <xdr:colOff>50800</xdr:colOff>
      <xdr:row>62</xdr:row>
      <xdr:rowOff>150223</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flipV="1">
          <a:off x="6972300" y="1077032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25417</xdr:rowOff>
    </xdr:from>
    <xdr:ext cx="469744" cy="259045"/>
    <xdr:sp macro="" textlink="">
      <xdr:nvSpPr>
        <xdr:cNvPr id="159" name="n_1aveValue【体育館・プール】&#10;一人当たり面積">
          <a:extLst>
            <a:ext uri="{FF2B5EF4-FFF2-40B4-BE49-F238E27FC236}">
              <a16:creationId xmlns:a16="http://schemas.microsoft.com/office/drawing/2014/main" id="{00000000-0008-0000-0F00-00009F000000}"/>
            </a:ext>
          </a:extLst>
        </xdr:cNvPr>
        <xdr:cNvSpPr txBox="1"/>
      </xdr:nvSpPr>
      <xdr:spPr>
        <a:xfrm>
          <a:off x="93917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84200</xdr:rowOff>
    </xdr:from>
    <xdr:ext cx="469744" cy="259045"/>
    <xdr:sp macro="" textlink="">
      <xdr:nvSpPr>
        <xdr:cNvPr id="160" name="n_2aveValue【体育館・プール】&#10;一人当たり面積">
          <a:extLst>
            <a:ext uri="{FF2B5EF4-FFF2-40B4-BE49-F238E27FC236}">
              <a16:creationId xmlns:a16="http://schemas.microsoft.com/office/drawing/2014/main" id="{00000000-0008-0000-0F00-0000A0000000}"/>
            </a:ext>
          </a:extLst>
        </xdr:cNvPr>
        <xdr:cNvSpPr txBox="1"/>
      </xdr:nvSpPr>
      <xdr:spPr>
        <a:xfrm>
          <a:off x="8515427" y="101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121211</xdr:rowOff>
    </xdr:from>
    <xdr:ext cx="469744" cy="259045"/>
    <xdr:sp macro="" textlink="">
      <xdr:nvSpPr>
        <xdr:cNvPr id="161" name="n_3aveValue【体育館・プール】&#10;一人当たり面積">
          <a:extLst>
            <a:ext uri="{FF2B5EF4-FFF2-40B4-BE49-F238E27FC236}">
              <a16:creationId xmlns:a16="http://schemas.microsoft.com/office/drawing/2014/main" id="{00000000-0008-0000-0F00-0000A1000000}"/>
            </a:ext>
          </a:extLst>
        </xdr:cNvPr>
        <xdr:cNvSpPr txBox="1"/>
      </xdr:nvSpPr>
      <xdr:spPr>
        <a:xfrm>
          <a:off x="7626427" y="1023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135362</xdr:rowOff>
    </xdr:from>
    <xdr:ext cx="469744" cy="259045"/>
    <xdr:sp macro="" textlink="">
      <xdr:nvSpPr>
        <xdr:cNvPr id="162" name="n_4aveValue【体育館・プール】&#10;一人当たり面積">
          <a:extLst>
            <a:ext uri="{FF2B5EF4-FFF2-40B4-BE49-F238E27FC236}">
              <a16:creationId xmlns:a16="http://schemas.microsoft.com/office/drawing/2014/main" id="{00000000-0008-0000-0F00-0000A2000000}"/>
            </a:ext>
          </a:extLst>
        </xdr:cNvPr>
        <xdr:cNvSpPr txBox="1"/>
      </xdr:nvSpPr>
      <xdr:spPr>
        <a:xfrm>
          <a:off x="67374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167112</xdr:rowOff>
    </xdr:from>
    <xdr:ext cx="469744" cy="259045"/>
    <xdr:sp macro="" textlink="">
      <xdr:nvSpPr>
        <xdr:cNvPr id="163" name="n_1mainValue【体育館・プール】&#10;一人当たり面積">
          <a:extLst>
            <a:ext uri="{FF2B5EF4-FFF2-40B4-BE49-F238E27FC236}">
              <a16:creationId xmlns:a16="http://schemas.microsoft.com/office/drawing/2014/main" id="{00000000-0008-0000-0F00-0000A3000000}"/>
            </a:ext>
          </a:extLst>
        </xdr:cNvPr>
        <xdr:cNvSpPr txBox="1"/>
      </xdr:nvSpPr>
      <xdr:spPr>
        <a:xfrm>
          <a:off x="9391727" y="1079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4371</xdr:rowOff>
    </xdr:from>
    <xdr:ext cx="469744" cy="259045"/>
    <xdr:sp macro="" textlink="">
      <xdr:nvSpPr>
        <xdr:cNvPr id="164" name="n_2mainValue【体育館・プール】&#10;一人当たり面積">
          <a:extLst>
            <a:ext uri="{FF2B5EF4-FFF2-40B4-BE49-F238E27FC236}">
              <a16:creationId xmlns:a16="http://schemas.microsoft.com/office/drawing/2014/main" id="{00000000-0008-0000-0F00-0000A4000000}"/>
            </a:ext>
          </a:extLst>
        </xdr:cNvPr>
        <xdr:cNvSpPr txBox="1"/>
      </xdr:nvSpPr>
      <xdr:spPr>
        <a:xfrm>
          <a:off x="8515427" y="1080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10903</xdr:rowOff>
    </xdr:from>
    <xdr:ext cx="469744" cy="259045"/>
    <xdr:sp macro="" textlink="">
      <xdr:nvSpPr>
        <xdr:cNvPr id="165" name="n_3mainValue【体育館・プール】&#10;一人当たり面積">
          <a:extLst>
            <a:ext uri="{FF2B5EF4-FFF2-40B4-BE49-F238E27FC236}">
              <a16:creationId xmlns:a16="http://schemas.microsoft.com/office/drawing/2014/main" id="{00000000-0008-0000-0F00-0000A5000000}"/>
            </a:ext>
          </a:extLst>
        </xdr:cNvPr>
        <xdr:cNvSpPr txBox="1"/>
      </xdr:nvSpPr>
      <xdr:spPr>
        <a:xfrm>
          <a:off x="7626427" y="1081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20700</xdr:rowOff>
    </xdr:from>
    <xdr:ext cx="469744" cy="259045"/>
    <xdr:sp macro="" textlink="">
      <xdr:nvSpPr>
        <xdr:cNvPr id="166" name="n_4mainValue【体育館・プール】&#10;一人当たり面積">
          <a:extLst>
            <a:ext uri="{FF2B5EF4-FFF2-40B4-BE49-F238E27FC236}">
              <a16:creationId xmlns:a16="http://schemas.microsoft.com/office/drawing/2014/main" id="{00000000-0008-0000-0F00-0000A6000000}"/>
            </a:ext>
          </a:extLst>
        </xdr:cNvPr>
        <xdr:cNvSpPr txBox="1"/>
      </xdr:nvSpPr>
      <xdr:spPr>
        <a:xfrm>
          <a:off x="6737427" y="1082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a:extLst>
            <a:ext uri="{FF2B5EF4-FFF2-40B4-BE49-F238E27FC236}">
              <a16:creationId xmlns:a16="http://schemas.microsoft.com/office/drawing/2014/main" id="{00000000-0008-0000-0F00-0000AB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a:extLst>
            <a:ext uri="{FF2B5EF4-FFF2-40B4-BE49-F238E27FC236}">
              <a16:creationId xmlns:a16="http://schemas.microsoft.com/office/drawing/2014/main" id="{00000000-0008-0000-0F00-0000AC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a:extLst>
            <a:ext uri="{FF2B5EF4-FFF2-40B4-BE49-F238E27FC236}">
              <a16:creationId xmlns:a16="http://schemas.microsoft.com/office/drawing/2014/main" id="{00000000-0008-0000-0F00-0000AD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a:extLst>
            <a:ext uri="{FF2B5EF4-FFF2-40B4-BE49-F238E27FC236}">
              <a16:creationId xmlns:a16="http://schemas.microsoft.com/office/drawing/2014/main" id="{00000000-0008-0000-0F00-0000AE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5" name="テキスト ボックス 174">
          <a:extLst>
            <a:ext uri="{FF2B5EF4-FFF2-40B4-BE49-F238E27FC236}">
              <a16:creationId xmlns:a16="http://schemas.microsoft.com/office/drawing/2014/main" id="{00000000-0008-0000-0F00-0000AF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0" name="直線コネクタ 179">
          <a:extLst>
            <a:ext uri="{FF2B5EF4-FFF2-40B4-BE49-F238E27FC236}">
              <a16:creationId xmlns:a16="http://schemas.microsoft.com/office/drawing/2014/main" id="{00000000-0008-0000-0F00-0000B4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2" name="直線コネクタ 181">
          <a:extLst>
            <a:ext uri="{FF2B5EF4-FFF2-40B4-BE49-F238E27FC236}">
              <a16:creationId xmlns:a16="http://schemas.microsoft.com/office/drawing/2014/main" id="{00000000-0008-0000-0F00-0000B6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00000000-0008-0000-0F00-0000BE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114300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flipV="1">
          <a:off x="4634865" y="1341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00000000-0008-0000-0F00-0000C0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00000000-0008-0000-0F00-0000C2000000}"/>
            </a:ext>
          </a:extLst>
        </xdr:cNvPr>
        <xdr:cNvSpPr txBox="1"/>
      </xdr:nvSpPr>
      <xdr:spPr>
        <a:xfrm>
          <a:off x="4673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120666</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00000000-0008-0000-0F00-0000C4000000}"/>
            </a:ext>
          </a:extLst>
        </xdr:cNvPr>
        <xdr:cNvSpPr txBox="1"/>
      </xdr:nvSpPr>
      <xdr:spPr>
        <a:xfrm>
          <a:off x="4673600" y="1383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197" name="フローチャート: 判断 196">
          <a:extLst>
            <a:ext uri="{FF2B5EF4-FFF2-40B4-BE49-F238E27FC236}">
              <a16:creationId xmlns:a16="http://schemas.microsoft.com/office/drawing/2014/main" id="{00000000-0008-0000-0F00-0000C5000000}"/>
            </a:ext>
          </a:extLst>
        </xdr:cNvPr>
        <xdr:cNvSpPr/>
      </xdr:nvSpPr>
      <xdr:spPr>
        <a:xfrm>
          <a:off x="4584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198" name="フローチャート: 判断 197">
          <a:extLst>
            <a:ext uri="{FF2B5EF4-FFF2-40B4-BE49-F238E27FC236}">
              <a16:creationId xmlns:a16="http://schemas.microsoft.com/office/drawing/2014/main" id="{00000000-0008-0000-0F00-0000C6000000}"/>
            </a:ext>
          </a:extLst>
        </xdr:cNvPr>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199" name="フローチャート: 判断 198">
          <a:extLst>
            <a:ext uri="{FF2B5EF4-FFF2-40B4-BE49-F238E27FC236}">
              <a16:creationId xmlns:a16="http://schemas.microsoft.com/office/drawing/2014/main" id="{00000000-0008-0000-0F00-0000C7000000}"/>
            </a:ext>
          </a:extLst>
        </xdr:cNvPr>
        <xdr:cNvSpPr/>
      </xdr:nvSpPr>
      <xdr:spPr>
        <a:xfrm>
          <a:off x="2857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61595</xdr:rowOff>
    </xdr:from>
    <xdr:to>
      <xdr:col>10</xdr:col>
      <xdr:colOff>165100</xdr:colOff>
      <xdr:row>81</xdr:row>
      <xdr:rowOff>163195</xdr:rowOff>
    </xdr:to>
    <xdr:sp macro="" textlink="">
      <xdr:nvSpPr>
        <xdr:cNvPr id="200" name="フローチャート: 判断 199">
          <a:extLst>
            <a:ext uri="{FF2B5EF4-FFF2-40B4-BE49-F238E27FC236}">
              <a16:creationId xmlns:a16="http://schemas.microsoft.com/office/drawing/2014/main" id="{00000000-0008-0000-0F00-0000C8000000}"/>
            </a:ext>
          </a:extLst>
        </xdr:cNvPr>
        <xdr:cNvSpPr/>
      </xdr:nvSpPr>
      <xdr:spPr>
        <a:xfrm>
          <a:off x="1968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201" name="フローチャート: 判断 200">
          <a:extLst>
            <a:ext uri="{FF2B5EF4-FFF2-40B4-BE49-F238E27FC236}">
              <a16:creationId xmlns:a16="http://schemas.microsoft.com/office/drawing/2014/main" id="{00000000-0008-0000-0F00-0000C9000000}"/>
            </a:ext>
          </a:extLst>
        </xdr:cNvPr>
        <xdr:cNvSpPr/>
      </xdr:nvSpPr>
      <xdr:spPr>
        <a:xfrm>
          <a:off x="1079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F00-0000CA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F00-0000CB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F00-0000CC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00000000-0008-0000-0F00-0000CD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F00-0000CE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128270</xdr:rowOff>
    </xdr:from>
    <xdr:to>
      <xdr:col>24</xdr:col>
      <xdr:colOff>114300</xdr:colOff>
      <xdr:row>83</xdr:row>
      <xdr:rowOff>58420</xdr:rowOff>
    </xdr:to>
    <xdr:sp macro="" textlink="">
      <xdr:nvSpPr>
        <xdr:cNvPr id="207" name="楕円 206">
          <a:extLst>
            <a:ext uri="{FF2B5EF4-FFF2-40B4-BE49-F238E27FC236}">
              <a16:creationId xmlns:a16="http://schemas.microsoft.com/office/drawing/2014/main" id="{00000000-0008-0000-0F00-0000CF000000}"/>
            </a:ext>
          </a:extLst>
        </xdr:cNvPr>
        <xdr:cNvSpPr/>
      </xdr:nvSpPr>
      <xdr:spPr>
        <a:xfrm>
          <a:off x="45847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106697</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00000000-0008-0000-0F00-0000D0000000}"/>
            </a:ext>
          </a:extLst>
        </xdr:cNvPr>
        <xdr:cNvSpPr txBox="1"/>
      </xdr:nvSpPr>
      <xdr:spPr>
        <a:xfrm>
          <a:off x="4673600"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82550</xdr:rowOff>
    </xdr:from>
    <xdr:to>
      <xdr:col>20</xdr:col>
      <xdr:colOff>38100</xdr:colOff>
      <xdr:row>83</xdr:row>
      <xdr:rowOff>12700</xdr:rowOff>
    </xdr:to>
    <xdr:sp macro="" textlink="">
      <xdr:nvSpPr>
        <xdr:cNvPr id="209" name="楕円 208">
          <a:extLst>
            <a:ext uri="{FF2B5EF4-FFF2-40B4-BE49-F238E27FC236}">
              <a16:creationId xmlns:a16="http://schemas.microsoft.com/office/drawing/2014/main" id="{00000000-0008-0000-0F00-0000D1000000}"/>
            </a:ext>
          </a:extLst>
        </xdr:cNvPr>
        <xdr:cNvSpPr/>
      </xdr:nvSpPr>
      <xdr:spPr>
        <a:xfrm>
          <a:off x="3746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133350</xdr:rowOff>
    </xdr:from>
    <xdr:to>
      <xdr:col>24</xdr:col>
      <xdr:colOff>63500</xdr:colOff>
      <xdr:row>83</xdr:row>
      <xdr:rowOff>7620</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a:off x="3797300" y="141922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31114</xdr:rowOff>
    </xdr:from>
    <xdr:to>
      <xdr:col>15</xdr:col>
      <xdr:colOff>101600</xdr:colOff>
      <xdr:row>82</xdr:row>
      <xdr:rowOff>132714</xdr:rowOff>
    </xdr:to>
    <xdr:sp macro="" textlink="">
      <xdr:nvSpPr>
        <xdr:cNvPr id="211" name="楕円 210">
          <a:extLst>
            <a:ext uri="{FF2B5EF4-FFF2-40B4-BE49-F238E27FC236}">
              <a16:creationId xmlns:a16="http://schemas.microsoft.com/office/drawing/2014/main" id="{00000000-0008-0000-0F00-0000D3000000}"/>
            </a:ext>
          </a:extLst>
        </xdr:cNvPr>
        <xdr:cNvSpPr/>
      </xdr:nvSpPr>
      <xdr:spPr>
        <a:xfrm>
          <a:off x="2857500"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81914</xdr:rowOff>
    </xdr:from>
    <xdr:to>
      <xdr:col>19</xdr:col>
      <xdr:colOff>177800</xdr:colOff>
      <xdr:row>82</xdr:row>
      <xdr:rowOff>133350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2908300" y="1414081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10161</xdr:rowOff>
    </xdr:from>
    <xdr:to>
      <xdr:col>10</xdr:col>
      <xdr:colOff>165100</xdr:colOff>
      <xdr:row>85</xdr:row>
      <xdr:rowOff>111761</xdr:rowOff>
    </xdr:to>
    <xdr:sp macro="" textlink="">
      <xdr:nvSpPr>
        <xdr:cNvPr id="213" name="楕円 212">
          <a:extLst>
            <a:ext uri="{FF2B5EF4-FFF2-40B4-BE49-F238E27FC236}">
              <a16:creationId xmlns:a16="http://schemas.microsoft.com/office/drawing/2014/main" id="{00000000-0008-0000-0F00-0000D5000000}"/>
            </a:ext>
          </a:extLst>
        </xdr:cNvPr>
        <xdr:cNvSpPr/>
      </xdr:nvSpPr>
      <xdr:spPr>
        <a:xfrm>
          <a:off x="1968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81914</xdr:rowOff>
    </xdr:from>
    <xdr:to>
      <xdr:col>15</xdr:col>
      <xdr:colOff>50800</xdr:colOff>
      <xdr:row>85</xdr:row>
      <xdr:rowOff>60961</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flipV="1">
          <a:off x="2019300" y="14140814"/>
          <a:ext cx="889000" cy="49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139700</xdr:rowOff>
    </xdr:from>
    <xdr:to>
      <xdr:col>6</xdr:col>
      <xdr:colOff>38100</xdr:colOff>
      <xdr:row>82</xdr:row>
      <xdr:rowOff>69850</xdr:rowOff>
    </xdr:to>
    <xdr:sp macro="" textlink="">
      <xdr:nvSpPr>
        <xdr:cNvPr id="215" name="楕円 214">
          <a:extLst>
            <a:ext uri="{FF2B5EF4-FFF2-40B4-BE49-F238E27FC236}">
              <a16:creationId xmlns:a16="http://schemas.microsoft.com/office/drawing/2014/main" id="{00000000-0008-0000-0F00-0000D7000000}"/>
            </a:ext>
          </a:extLst>
        </xdr:cNvPr>
        <xdr:cNvSpPr/>
      </xdr:nvSpPr>
      <xdr:spPr>
        <a:xfrm>
          <a:off x="1079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19050</xdr:rowOff>
    </xdr:from>
    <xdr:to>
      <xdr:col>10</xdr:col>
      <xdr:colOff>114300</xdr:colOff>
      <xdr:row>85</xdr:row>
      <xdr:rowOff>60961</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1130300" y="14077950"/>
          <a:ext cx="889000" cy="55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84472</xdr:rowOff>
    </xdr:from>
    <xdr:ext cx="405111" cy="259045"/>
    <xdr:sp macro="" textlink="">
      <xdr:nvSpPr>
        <xdr:cNvPr id="217" name="n_1aveValue【福祉施設】&#10;有形固定資産減価償却率">
          <a:extLst>
            <a:ext uri="{FF2B5EF4-FFF2-40B4-BE49-F238E27FC236}">
              <a16:creationId xmlns:a16="http://schemas.microsoft.com/office/drawing/2014/main" id="{00000000-0008-0000-0F00-0000D9000000}"/>
            </a:ext>
          </a:extLst>
        </xdr:cNvPr>
        <xdr:cNvSpPr txBox="1"/>
      </xdr:nvSpPr>
      <xdr:spPr>
        <a:xfrm>
          <a:off x="35820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80663</xdr:rowOff>
    </xdr:from>
    <xdr:ext cx="405111" cy="259045"/>
    <xdr:sp macro="" textlink="">
      <xdr:nvSpPr>
        <xdr:cNvPr id="218" name="n_2aveValue【福祉施設】&#10;有形固定資産減価償却率">
          <a:extLst>
            <a:ext uri="{FF2B5EF4-FFF2-40B4-BE49-F238E27FC236}">
              <a16:creationId xmlns:a16="http://schemas.microsoft.com/office/drawing/2014/main" id="{00000000-0008-0000-0F00-0000DA000000}"/>
            </a:ext>
          </a:extLst>
        </xdr:cNvPr>
        <xdr:cNvSpPr txBox="1"/>
      </xdr:nvSpPr>
      <xdr:spPr>
        <a:xfrm>
          <a:off x="2705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8272</xdr:rowOff>
    </xdr:from>
    <xdr:ext cx="405111" cy="259045"/>
    <xdr:sp macro="" textlink="">
      <xdr:nvSpPr>
        <xdr:cNvPr id="219" name="n_3aveValue【福祉施設】&#10;有形固定資産減価償却率">
          <a:extLst>
            <a:ext uri="{FF2B5EF4-FFF2-40B4-BE49-F238E27FC236}">
              <a16:creationId xmlns:a16="http://schemas.microsoft.com/office/drawing/2014/main" id="{00000000-0008-0000-0F00-0000DB000000}"/>
            </a:ext>
          </a:extLst>
        </xdr:cNvPr>
        <xdr:cNvSpPr txBox="1"/>
      </xdr:nvSpPr>
      <xdr:spPr>
        <a:xfrm>
          <a:off x="1816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21607</xdr:rowOff>
    </xdr:from>
    <xdr:ext cx="405111" cy="259045"/>
    <xdr:sp macro="" textlink="">
      <xdr:nvSpPr>
        <xdr:cNvPr id="220" name="n_4aveValue【福祉施設】&#10;有形固定資産減価償却率">
          <a:extLst>
            <a:ext uri="{FF2B5EF4-FFF2-40B4-BE49-F238E27FC236}">
              <a16:creationId xmlns:a16="http://schemas.microsoft.com/office/drawing/2014/main" id="{00000000-0008-0000-0F00-0000DC000000}"/>
            </a:ext>
          </a:extLst>
        </xdr:cNvPr>
        <xdr:cNvSpPr txBox="1"/>
      </xdr:nvSpPr>
      <xdr:spPr>
        <a:xfrm>
          <a:off x="927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3827</xdr:rowOff>
    </xdr:from>
    <xdr:ext cx="405111" cy="259045"/>
    <xdr:sp macro="" textlink="">
      <xdr:nvSpPr>
        <xdr:cNvPr id="221" name="n_1mainValue【福祉施設】&#10;有形固定資産減価償却率">
          <a:extLst>
            <a:ext uri="{FF2B5EF4-FFF2-40B4-BE49-F238E27FC236}">
              <a16:creationId xmlns:a16="http://schemas.microsoft.com/office/drawing/2014/main" id="{00000000-0008-0000-0F00-0000DD000000}"/>
            </a:ext>
          </a:extLst>
        </xdr:cNvPr>
        <xdr:cNvSpPr txBox="1"/>
      </xdr:nvSpPr>
      <xdr:spPr>
        <a:xfrm>
          <a:off x="35820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123841</xdr:rowOff>
    </xdr:from>
    <xdr:ext cx="405111" cy="259045"/>
    <xdr:sp macro="" textlink="">
      <xdr:nvSpPr>
        <xdr:cNvPr id="222" name="n_2mainValue【福祉施設】&#10;有形固定資産減価償却率">
          <a:extLst>
            <a:ext uri="{FF2B5EF4-FFF2-40B4-BE49-F238E27FC236}">
              <a16:creationId xmlns:a16="http://schemas.microsoft.com/office/drawing/2014/main" id="{00000000-0008-0000-0F00-0000DE000000}"/>
            </a:ext>
          </a:extLst>
        </xdr:cNvPr>
        <xdr:cNvSpPr txBox="1"/>
      </xdr:nvSpPr>
      <xdr:spPr>
        <a:xfrm>
          <a:off x="2705744"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102888</xdr:rowOff>
    </xdr:from>
    <xdr:ext cx="405111" cy="259045"/>
    <xdr:sp macro="" textlink="">
      <xdr:nvSpPr>
        <xdr:cNvPr id="223" name="n_3mainValue【福祉施設】&#10;有形固定資産減価償却率">
          <a:extLst>
            <a:ext uri="{FF2B5EF4-FFF2-40B4-BE49-F238E27FC236}">
              <a16:creationId xmlns:a16="http://schemas.microsoft.com/office/drawing/2014/main" id="{00000000-0008-0000-0F00-0000DF000000}"/>
            </a:ext>
          </a:extLst>
        </xdr:cNvPr>
        <xdr:cNvSpPr txBox="1"/>
      </xdr:nvSpPr>
      <xdr:spPr>
        <a:xfrm>
          <a:off x="18167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60977</xdr:rowOff>
    </xdr:from>
    <xdr:ext cx="405111" cy="259045"/>
    <xdr:sp macro="" textlink="">
      <xdr:nvSpPr>
        <xdr:cNvPr id="224" name="n_4mainValue【福祉施設】&#10;有形固定資産減価償却率">
          <a:extLst>
            <a:ext uri="{FF2B5EF4-FFF2-40B4-BE49-F238E27FC236}">
              <a16:creationId xmlns:a16="http://schemas.microsoft.com/office/drawing/2014/main" id="{00000000-0008-0000-0F00-0000E0000000}"/>
            </a:ext>
          </a:extLst>
        </xdr:cNvPr>
        <xdr:cNvSpPr txBox="1"/>
      </xdr:nvSpPr>
      <xdr:spPr>
        <a:xfrm>
          <a:off x="927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00000000-0008-0000-0F00-0000E1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00000000-0008-0000-0F00-0000E2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00000000-0008-0000-0F00-0000E3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00000000-0008-0000-0F00-0000E4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00000000-0008-0000-0F00-0000E5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00000000-0008-0000-0F00-0000E6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00000000-0008-0000-0F00-0000E7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00000000-0008-0000-0F00-0000E8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7" name="直線コネクタ 236">
          <a:extLst>
            <a:ext uri="{FF2B5EF4-FFF2-40B4-BE49-F238E27FC236}">
              <a16:creationId xmlns:a16="http://schemas.microsoft.com/office/drawing/2014/main" id="{00000000-0008-0000-0F00-0000ED00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9" name="直線コネクタ 238">
          <a:extLst>
            <a:ext uri="{FF2B5EF4-FFF2-40B4-BE49-F238E27FC236}">
              <a16:creationId xmlns:a16="http://schemas.microsoft.com/office/drawing/2014/main" id="{00000000-0008-0000-0F00-0000EF00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41" name="直線コネクタ 240">
          <a:extLst>
            <a:ext uri="{FF2B5EF4-FFF2-40B4-BE49-F238E27FC236}">
              <a16:creationId xmlns:a16="http://schemas.microsoft.com/office/drawing/2014/main" id="{00000000-0008-0000-0F00-0000F100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3" name="直線コネクタ 242">
          <a:extLst>
            <a:ext uri="{FF2B5EF4-FFF2-40B4-BE49-F238E27FC236}">
              <a16:creationId xmlns:a16="http://schemas.microsoft.com/office/drawing/2014/main" id="{00000000-0008-0000-0F00-0000F300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8" name="テキスト ボックス 247">
          <a:extLst>
            <a:ext uri="{FF2B5EF4-FFF2-40B4-BE49-F238E27FC236}">
              <a16:creationId xmlns:a16="http://schemas.microsoft.com/office/drawing/2014/main" id="{00000000-0008-0000-0F00-0000F8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9" name="【福祉施設】&#10;一人当たり面積グラフ枠">
          <a:extLst>
            <a:ext uri="{FF2B5EF4-FFF2-40B4-BE49-F238E27FC236}">
              <a16:creationId xmlns:a16="http://schemas.microsoft.com/office/drawing/2014/main" id="{00000000-0008-0000-0F00-0000F9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145324</xdr:rowOff>
    </xdr:from>
    <xdr:to>
      <xdr:col>54</xdr:col>
      <xdr:colOff>189865</xdr:colOff>
      <xdr:row>86</xdr:row>
      <xdr:rowOff>131718</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10476865" y="13346974"/>
          <a:ext cx="0" cy="1529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135545</xdr:rowOff>
    </xdr:from>
    <xdr:ext cx="469744" cy="259045"/>
    <xdr:sp macro="" textlink="">
      <xdr:nvSpPr>
        <xdr:cNvPr id="251" name="【福祉施設】&#10;一人当たり面積最小値テキスト">
          <a:extLst>
            <a:ext uri="{FF2B5EF4-FFF2-40B4-BE49-F238E27FC236}">
              <a16:creationId xmlns:a16="http://schemas.microsoft.com/office/drawing/2014/main" id="{00000000-0008-0000-0F00-0000FB000000}"/>
            </a:ext>
          </a:extLst>
        </xdr:cNvPr>
        <xdr:cNvSpPr txBox="1"/>
      </xdr:nvSpPr>
      <xdr:spPr>
        <a:xfrm>
          <a:off x="10515600"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131718</xdr:rowOff>
    </xdr:from>
    <xdr:to>
      <xdr:col>55</xdr:col>
      <xdr:colOff>88900</xdr:colOff>
      <xdr:row>86</xdr:row>
      <xdr:rowOff>131718</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a:off x="10388600" y="1487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92001</xdr:rowOff>
    </xdr:from>
    <xdr:ext cx="469744" cy="259045"/>
    <xdr:sp macro="" textlink="">
      <xdr:nvSpPr>
        <xdr:cNvPr id="253" name="【福祉施設】&#10;一人当たり面積最大値テキスト">
          <a:extLst>
            <a:ext uri="{FF2B5EF4-FFF2-40B4-BE49-F238E27FC236}">
              <a16:creationId xmlns:a16="http://schemas.microsoft.com/office/drawing/2014/main" id="{00000000-0008-0000-0F00-0000FD000000}"/>
            </a:ext>
          </a:extLst>
        </xdr:cNvPr>
        <xdr:cNvSpPr txBox="1"/>
      </xdr:nvSpPr>
      <xdr:spPr>
        <a:xfrm>
          <a:off x="10515600" y="1312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145324</xdr:rowOff>
    </xdr:from>
    <xdr:to>
      <xdr:col>55</xdr:col>
      <xdr:colOff>88900</xdr:colOff>
      <xdr:row>77</xdr:row>
      <xdr:rowOff>145324</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a:off x="10388600" y="1334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75491</xdr:rowOff>
    </xdr:from>
    <xdr:ext cx="469744" cy="259045"/>
    <xdr:sp macro="" textlink="">
      <xdr:nvSpPr>
        <xdr:cNvPr id="255" name="【福祉施設】&#10;一人当たり面積平均値テキスト">
          <a:extLst>
            <a:ext uri="{FF2B5EF4-FFF2-40B4-BE49-F238E27FC236}">
              <a16:creationId xmlns:a16="http://schemas.microsoft.com/office/drawing/2014/main" id="{00000000-0008-0000-0F00-0000FF000000}"/>
            </a:ext>
          </a:extLst>
        </xdr:cNvPr>
        <xdr:cNvSpPr txBox="1"/>
      </xdr:nvSpPr>
      <xdr:spPr>
        <a:xfrm>
          <a:off x="10515600" y="1430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52614</xdr:rowOff>
    </xdr:from>
    <xdr:to>
      <xdr:col>55</xdr:col>
      <xdr:colOff>50800</xdr:colOff>
      <xdr:row>84</xdr:row>
      <xdr:rowOff>154214</xdr:rowOff>
    </xdr:to>
    <xdr:sp macro="" textlink="">
      <xdr:nvSpPr>
        <xdr:cNvPr id="256" name="フローチャート: 判断 255">
          <a:extLst>
            <a:ext uri="{FF2B5EF4-FFF2-40B4-BE49-F238E27FC236}">
              <a16:creationId xmlns:a16="http://schemas.microsoft.com/office/drawing/2014/main" id="{00000000-0008-0000-0F00-000000010000}"/>
            </a:ext>
          </a:extLst>
        </xdr:cNvPr>
        <xdr:cNvSpPr/>
      </xdr:nvSpPr>
      <xdr:spPr>
        <a:xfrm>
          <a:off x="10426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164193</xdr:rowOff>
    </xdr:from>
    <xdr:to>
      <xdr:col>50</xdr:col>
      <xdr:colOff>165100</xdr:colOff>
      <xdr:row>84</xdr:row>
      <xdr:rowOff>94343</xdr:rowOff>
    </xdr:to>
    <xdr:sp macro="" textlink="">
      <xdr:nvSpPr>
        <xdr:cNvPr id="257" name="フローチャート: 判断 256">
          <a:extLst>
            <a:ext uri="{FF2B5EF4-FFF2-40B4-BE49-F238E27FC236}">
              <a16:creationId xmlns:a16="http://schemas.microsoft.com/office/drawing/2014/main" id="{00000000-0008-0000-0F00-000001010000}"/>
            </a:ext>
          </a:extLst>
        </xdr:cNvPr>
        <xdr:cNvSpPr/>
      </xdr:nvSpPr>
      <xdr:spPr>
        <a:xfrm>
          <a:off x="95885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15602</xdr:rowOff>
    </xdr:from>
    <xdr:to>
      <xdr:col>46</xdr:col>
      <xdr:colOff>38100</xdr:colOff>
      <xdr:row>84</xdr:row>
      <xdr:rowOff>117202</xdr:rowOff>
    </xdr:to>
    <xdr:sp macro="" textlink="">
      <xdr:nvSpPr>
        <xdr:cNvPr id="258" name="フローチャート: 判断 257">
          <a:extLst>
            <a:ext uri="{FF2B5EF4-FFF2-40B4-BE49-F238E27FC236}">
              <a16:creationId xmlns:a16="http://schemas.microsoft.com/office/drawing/2014/main" id="{00000000-0008-0000-0F00-000002010000}"/>
            </a:ext>
          </a:extLst>
        </xdr:cNvPr>
        <xdr:cNvSpPr/>
      </xdr:nvSpPr>
      <xdr:spPr>
        <a:xfrm>
          <a:off x="8699500" y="144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42818</xdr:rowOff>
    </xdr:from>
    <xdr:to>
      <xdr:col>41</xdr:col>
      <xdr:colOff>101600</xdr:colOff>
      <xdr:row>84</xdr:row>
      <xdr:rowOff>144418</xdr:rowOff>
    </xdr:to>
    <xdr:sp macro="" textlink="">
      <xdr:nvSpPr>
        <xdr:cNvPr id="259" name="フローチャート: 判断 258">
          <a:extLst>
            <a:ext uri="{FF2B5EF4-FFF2-40B4-BE49-F238E27FC236}">
              <a16:creationId xmlns:a16="http://schemas.microsoft.com/office/drawing/2014/main" id="{00000000-0008-0000-0F00-000003010000}"/>
            </a:ext>
          </a:extLst>
        </xdr:cNvPr>
        <xdr:cNvSpPr/>
      </xdr:nvSpPr>
      <xdr:spPr>
        <a:xfrm>
          <a:off x="7810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75474</xdr:rowOff>
    </xdr:from>
    <xdr:to>
      <xdr:col>36</xdr:col>
      <xdr:colOff>165100</xdr:colOff>
      <xdr:row>85</xdr:row>
      <xdr:rowOff>5624</xdr:rowOff>
    </xdr:to>
    <xdr:sp macro="" textlink="">
      <xdr:nvSpPr>
        <xdr:cNvPr id="260" name="フローチャート: 判断 259">
          <a:extLst>
            <a:ext uri="{FF2B5EF4-FFF2-40B4-BE49-F238E27FC236}">
              <a16:creationId xmlns:a16="http://schemas.microsoft.com/office/drawing/2014/main" id="{00000000-0008-0000-0F00-000004010000}"/>
            </a:ext>
          </a:extLst>
        </xdr:cNvPr>
        <xdr:cNvSpPr/>
      </xdr:nvSpPr>
      <xdr:spPr>
        <a:xfrm>
          <a:off x="6921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F00-00000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F00-00000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00000000-0008-0000-0F00-00000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F00-00000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00000000-0008-0000-0F00-00000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119018</xdr:rowOff>
    </xdr:from>
    <xdr:to>
      <xdr:col>55</xdr:col>
      <xdr:colOff>50800</xdr:colOff>
      <xdr:row>85</xdr:row>
      <xdr:rowOff>49168</xdr:rowOff>
    </xdr:to>
    <xdr:sp macro="" textlink="">
      <xdr:nvSpPr>
        <xdr:cNvPr id="266" name="楕円 265">
          <a:extLst>
            <a:ext uri="{FF2B5EF4-FFF2-40B4-BE49-F238E27FC236}">
              <a16:creationId xmlns:a16="http://schemas.microsoft.com/office/drawing/2014/main" id="{00000000-0008-0000-0F00-00000A010000}"/>
            </a:ext>
          </a:extLst>
        </xdr:cNvPr>
        <xdr:cNvSpPr/>
      </xdr:nvSpPr>
      <xdr:spPr>
        <a:xfrm>
          <a:off x="10426700" y="1452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97445</xdr:rowOff>
    </xdr:from>
    <xdr:ext cx="469744" cy="259045"/>
    <xdr:sp macro="" textlink="">
      <xdr:nvSpPr>
        <xdr:cNvPr id="267" name="【福祉施設】&#10;一人当たり面積該当値テキスト">
          <a:extLst>
            <a:ext uri="{FF2B5EF4-FFF2-40B4-BE49-F238E27FC236}">
              <a16:creationId xmlns:a16="http://schemas.microsoft.com/office/drawing/2014/main" id="{00000000-0008-0000-0F00-00000B010000}"/>
            </a:ext>
          </a:extLst>
        </xdr:cNvPr>
        <xdr:cNvSpPr txBox="1"/>
      </xdr:nvSpPr>
      <xdr:spPr>
        <a:xfrm>
          <a:off x="10515600" y="1449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114663</xdr:rowOff>
    </xdr:from>
    <xdr:to>
      <xdr:col>50</xdr:col>
      <xdr:colOff>165100</xdr:colOff>
      <xdr:row>85</xdr:row>
      <xdr:rowOff>44813</xdr:rowOff>
    </xdr:to>
    <xdr:sp macro="" textlink="">
      <xdr:nvSpPr>
        <xdr:cNvPr id="268" name="楕円 267">
          <a:extLst>
            <a:ext uri="{FF2B5EF4-FFF2-40B4-BE49-F238E27FC236}">
              <a16:creationId xmlns:a16="http://schemas.microsoft.com/office/drawing/2014/main" id="{00000000-0008-0000-0F00-00000C010000}"/>
            </a:ext>
          </a:extLst>
        </xdr:cNvPr>
        <xdr:cNvSpPr/>
      </xdr:nvSpPr>
      <xdr:spPr>
        <a:xfrm>
          <a:off x="9588500" y="145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165463</xdr:rowOff>
    </xdr:from>
    <xdr:to>
      <xdr:col>55</xdr:col>
      <xdr:colOff>0</xdr:colOff>
      <xdr:row>84</xdr:row>
      <xdr:rowOff>169818</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a:off x="9639300" y="14567263"/>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112486</xdr:rowOff>
    </xdr:from>
    <xdr:to>
      <xdr:col>46</xdr:col>
      <xdr:colOff>38100</xdr:colOff>
      <xdr:row>85</xdr:row>
      <xdr:rowOff>42636</xdr:rowOff>
    </xdr:to>
    <xdr:sp macro="" textlink="">
      <xdr:nvSpPr>
        <xdr:cNvPr id="270" name="楕円 269">
          <a:extLst>
            <a:ext uri="{FF2B5EF4-FFF2-40B4-BE49-F238E27FC236}">
              <a16:creationId xmlns:a16="http://schemas.microsoft.com/office/drawing/2014/main" id="{00000000-0008-0000-0F00-00000E010000}"/>
            </a:ext>
          </a:extLst>
        </xdr:cNvPr>
        <xdr:cNvSpPr/>
      </xdr:nvSpPr>
      <xdr:spPr>
        <a:xfrm>
          <a:off x="8699500" y="1451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163286</xdr:rowOff>
    </xdr:from>
    <xdr:to>
      <xdr:col>50</xdr:col>
      <xdr:colOff>114300</xdr:colOff>
      <xdr:row>84</xdr:row>
      <xdr:rowOff>165463</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8750300" y="14565086"/>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114663</xdr:rowOff>
    </xdr:from>
    <xdr:to>
      <xdr:col>41</xdr:col>
      <xdr:colOff>101600</xdr:colOff>
      <xdr:row>85</xdr:row>
      <xdr:rowOff>44813</xdr:rowOff>
    </xdr:to>
    <xdr:sp macro="" textlink="">
      <xdr:nvSpPr>
        <xdr:cNvPr id="272" name="楕円 271">
          <a:extLst>
            <a:ext uri="{FF2B5EF4-FFF2-40B4-BE49-F238E27FC236}">
              <a16:creationId xmlns:a16="http://schemas.microsoft.com/office/drawing/2014/main" id="{00000000-0008-0000-0F00-000010010000}"/>
            </a:ext>
          </a:extLst>
        </xdr:cNvPr>
        <xdr:cNvSpPr/>
      </xdr:nvSpPr>
      <xdr:spPr>
        <a:xfrm>
          <a:off x="7810500" y="145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163286</xdr:rowOff>
    </xdr:from>
    <xdr:to>
      <xdr:col>45</xdr:col>
      <xdr:colOff>177800</xdr:colOff>
      <xdr:row>84</xdr:row>
      <xdr:rowOff>165463</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flipV="1">
          <a:off x="7861300" y="14565086"/>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134257</xdr:rowOff>
    </xdr:from>
    <xdr:to>
      <xdr:col>36</xdr:col>
      <xdr:colOff>165100</xdr:colOff>
      <xdr:row>85</xdr:row>
      <xdr:rowOff>64407</xdr:rowOff>
    </xdr:to>
    <xdr:sp macro="" textlink="">
      <xdr:nvSpPr>
        <xdr:cNvPr id="274" name="楕円 273">
          <a:extLst>
            <a:ext uri="{FF2B5EF4-FFF2-40B4-BE49-F238E27FC236}">
              <a16:creationId xmlns:a16="http://schemas.microsoft.com/office/drawing/2014/main" id="{00000000-0008-0000-0F00-000012010000}"/>
            </a:ext>
          </a:extLst>
        </xdr:cNvPr>
        <xdr:cNvSpPr/>
      </xdr:nvSpPr>
      <xdr:spPr>
        <a:xfrm>
          <a:off x="6921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165463</xdr:rowOff>
    </xdr:from>
    <xdr:to>
      <xdr:col>41</xdr:col>
      <xdr:colOff>50800</xdr:colOff>
      <xdr:row>85</xdr:row>
      <xdr:rowOff>13607</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flipV="1">
          <a:off x="6972300" y="1456726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110870</xdr:rowOff>
    </xdr:from>
    <xdr:ext cx="469744" cy="259045"/>
    <xdr:sp macro="" textlink="">
      <xdr:nvSpPr>
        <xdr:cNvPr id="276" name="n_1aveValue【福祉施設】&#10;一人当たり面積">
          <a:extLst>
            <a:ext uri="{FF2B5EF4-FFF2-40B4-BE49-F238E27FC236}">
              <a16:creationId xmlns:a16="http://schemas.microsoft.com/office/drawing/2014/main" id="{00000000-0008-0000-0F00-000014010000}"/>
            </a:ext>
          </a:extLst>
        </xdr:cNvPr>
        <xdr:cNvSpPr txBox="1"/>
      </xdr:nvSpPr>
      <xdr:spPr>
        <a:xfrm>
          <a:off x="9391727" y="1416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133729</xdr:rowOff>
    </xdr:from>
    <xdr:ext cx="469744" cy="259045"/>
    <xdr:sp macro="" textlink="">
      <xdr:nvSpPr>
        <xdr:cNvPr id="277" name="n_2aveValue【福祉施設】&#10;一人当たり面積">
          <a:extLst>
            <a:ext uri="{FF2B5EF4-FFF2-40B4-BE49-F238E27FC236}">
              <a16:creationId xmlns:a16="http://schemas.microsoft.com/office/drawing/2014/main" id="{00000000-0008-0000-0F00-000015010000}"/>
            </a:ext>
          </a:extLst>
        </xdr:cNvPr>
        <xdr:cNvSpPr txBox="1"/>
      </xdr:nvSpPr>
      <xdr:spPr>
        <a:xfrm>
          <a:off x="8515427" y="141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160945</xdr:rowOff>
    </xdr:from>
    <xdr:ext cx="469744" cy="259045"/>
    <xdr:sp macro="" textlink="">
      <xdr:nvSpPr>
        <xdr:cNvPr id="278" name="n_3aveValue【福祉施設】&#10;一人当たり面積">
          <a:extLst>
            <a:ext uri="{FF2B5EF4-FFF2-40B4-BE49-F238E27FC236}">
              <a16:creationId xmlns:a16="http://schemas.microsoft.com/office/drawing/2014/main" id="{00000000-0008-0000-0F00-000016010000}"/>
            </a:ext>
          </a:extLst>
        </xdr:cNvPr>
        <xdr:cNvSpPr txBox="1"/>
      </xdr:nvSpPr>
      <xdr:spPr>
        <a:xfrm>
          <a:off x="76264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22151</xdr:rowOff>
    </xdr:from>
    <xdr:ext cx="469744" cy="259045"/>
    <xdr:sp macro="" textlink="">
      <xdr:nvSpPr>
        <xdr:cNvPr id="279" name="n_4aveValue【福祉施設】&#10;一人当たり面積">
          <a:extLst>
            <a:ext uri="{FF2B5EF4-FFF2-40B4-BE49-F238E27FC236}">
              <a16:creationId xmlns:a16="http://schemas.microsoft.com/office/drawing/2014/main" id="{00000000-0008-0000-0F00-000017010000}"/>
            </a:ext>
          </a:extLst>
        </xdr:cNvPr>
        <xdr:cNvSpPr txBox="1"/>
      </xdr:nvSpPr>
      <xdr:spPr>
        <a:xfrm>
          <a:off x="6737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35940</xdr:rowOff>
    </xdr:from>
    <xdr:ext cx="469744" cy="259045"/>
    <xdr:sp macro="" textlink="">
      <xdr:nvSpPr>
        <xdr:cNvPr id="280" name="n_1mainValue【福祉施設】&#10;一人当たり面積">
          <a:extLst>
            <a:ext uri="{FF2B5EF4-FFF2-40B4-BE49-F238E27FC236}">
              <a16:creationId xmlns:a16="http://schemas.microsoft.com/office/drawing/2014/main" id="{00000000-0008-0000-0F00-000018010000}"/>
            </a:ext>
          </a:extLst>
        </xdr:cNvPr>
        <xdr:cNvSpPr txBox="1"/>
      </xdr:nvSpPr>
      <xdr:spPr>
        <a:xfrm>
          <a:off x="9391727" y="1460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33763</xdr:rowOff>
    </xdr:from>
    <xdr:ext cx="469744" cy="259045"/>
    <xdr:sp macro="" textlink="">
      <xdr:nvSpPr>
        <xdr:cNvPr id="281" name="n_2mainValue【福祉施設】&#10;一人当たり面積">
          <a:extLst>
            <a:ext uri="{FF2B5EF4-FFF2-40B4-BE49-F238E27FC236}">
              <a16:creationId xmlns:a16="http://schemas.microsoft.com/office/drawing/2014/main" id="{00000000-0008-0000-0F00-000019010000}"/>
            </a:ext>
          </a:extLst>
        </xdr:cNvPr>
        <xdr:cNvSpPr txBox="1"/>
      </xdr:nvSpPr>
      <xdr:spPr>
        <a:xfrm>
          <a:off x="8515427" y="1460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35940</xdr:rowOff>
    </xdr:from>
    <xdr:ext cx="469744" cy="259045"/>
    <xdr:sp macro="" textlink="">
      <xdr:nvSpPr>
        <xdr:cNvPr id="282" name="n_3mainValue【福祉施設】&#10;一人当たり面積">
          <a:extLst>
            <a:ext uri="{FF2B5EF4-FFF2-40B4-BE49-F238E27FC236}">
              <a16:creationId xmlns:a16="http://schemas.microsoft.com/office/drawing/2014/main" id="{00000000-0008-0000-0F00-00001A010000}"/>
            </a:ext>
          </a:extLst>
        </xdr:cNvPr>
        <xdr:cNvSpPr txBox="1"/>
      </xdr:nvSpPr>
      <xdr:spPr>
        <a:xfrm>
          <a:off x="7626427" y="1460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55534</xdr:rowOff>
    </xdr:from>
    <xdr:ext cx="469744" cy="259045"/>
    <xdr:sp macro="" textlink="">
      <xdr:nvSpPr>
        <xdr:cNvPr id="283" name="n_4mainValue【福祉施設】&#10;一人当たり面積">
          <a:extLst>
            <a:ext uri="{FF2B5EF4-FFF2-40B4-BE49-F238E27FC236}">
              <a16:creationId xmlns:a16="http://schemas.microsoft.com/office/drawing/2014/main" id="{00000000-0008-0000-0F00-00001B010000}"/>
            </a:ext>
          </a:extLst>
        </xdr:cNvPr>
        <xdr:cNvSpPr txBox="1"/>
      </xdr:nvSpPr>
      <xdr:spPr>
        <a:xfrm>
          <a:off x="6737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0" name="正方形/長方形 289">
          <a:extLst>
            <a:ext uri="{FF2B5EF4-FFF2-40B4-BE49-F238E27FC236}">
              <a16:creationId xmlns:a16="http://schemas.microsoft.com/office/drawing/2014/main" id="{00000000-0008-0000-0F00-00002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1" name="正方形/長方形 290">
          <a:extLst>
            <a:ext uri="{FF2B5EF4-FFF2-40B4-BE49-F238E27FC236}">
              <a16:creationId xmlns:a16="http://schemas.microsoft.com/office/drawing/2014/main" id="{00000000-0008-0000-0F00-000023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2" name="正方形/長方形 291">
          <a:extLst>
            <a:ext uri="{FF2B5EF4-FFF2-40B4-BE49-F238E27FC236}">
              <a16:creationId xmlns:a16="http://schemas.microsoft.com/office/drawing/2014/main" id="{00000000-0008-0000-0F00-00002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3" name="正方形/長方形 292">
          <a:extLst>
            <a:ext uri="{FF2B5EF4-FFF2-40B4-BE49-F238E27FC236}">
              <a16:creationId xmlns:a16="http://schemas.microsoft.com/office/drawing/2014/main" id="{00000000-0008-0000-0F00-00002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2" name="正方形/長方形 301">
          <a:extLst>
            <a:ext uri="{FF2B5EF4-FFF2-40B4-BE49-F238E27FC236}">
              <a16:creationId xmlns:a16="http://schemas.microsoft.com/office/drawing/2014/main" id="{00000000-0008-0000-0F00-00002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3" name="正方形/長方形 302">
          <a:extLst>
            <a:ext uri="{FF2B5EF4-FFF2-40B4-BE49-F238E27FC236}">
              <a16:creationId xmlns:a16="http://schemas.microsoft.com/office/drawing/2014/main" id="{00000000-0008-0000-0F00-00002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4" name="正方形/長方形 303">
          <a:extLst>
            <a:ext uri="{FF2B5EF4-FFF2-40B4-BE49-F238E27FC236}">
              <a16:creationId xmlns:a16="http://schemas.microsoft.com/office/drawing/2014/main" id="{00000000-0008-0000-0F00-00003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5" name="正方形/長方形 304">
          <a:extLst>
            <a:ext uri="{FF2B5EF4-FFF2-40B4-BE49-F238E27FC236}">
              <a16:creationId xmlns:a16="http://schemas.microsoft.com/office/drawing/2014/main" id="{00000000-0008-0000-0F00-00003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6" name="正方形/長方形 305">
          <a:extLst>
            <a:ext uri="{FF2B5EF4-FFF2-40B4-BE49-F238E27FC236}">
              <a16:creationId xmlns:a16="http://schemas.microsoft.com/office/drawing/2014/main" id="{00000000-0008-0000-0F00-00003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7" name="正方形/長方形 306">
          <a:extLst>
            <a:ext uri="{FF2B5EF4-FFF2-40B4-BE49-F238E27FC236}">
              <a16:creationId xmlns:a16="http://schemas.microsoft.com/office/drawing/2014/main" id="{00000000-0008-0000-0F00-00003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8" name="テキスト ボックス 307">
          <a:extLst>
            <a:ext uri="{FF2B5EF4-FFF2-40B4-BE49-F238E27FC236}">
              <a16:creationId xmlns:a16="http://schemas.microsoft.com/office/drawing/2014/main" id="{00000000-0008-0000-0F00-00003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22" name="テキスト ボックス 321">
          <a:extLst>
            <a:ext uri="{FF2B5EF4-FFF2-40B4-BE49-F238E27FC236}">
              <a16:creationId xmlns:a16="http://schemas.microsoft.com/office/drawing/2014/main" id="{00000000-0008-0000-0F00-000042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3" name="【一般廃棄物処理施設】&#10;有形固定資産減価償却率グラフ枠">
          <a:extLst>
            <a:ext uri="{FF2B5EF4-FFF2-40B4-BE49-F238E27FC236}">
              <a16:creationId xmlns:a16="http://schemas.microsoft.com/office/drawing/2014/main" id="{00000000-0008-0000-0F00-00004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5" name="【一般廃棄物処理施設】&#10;有形固定資産減価償却率最小値テキスト">
          <a:extLst>
            <a:ext uri="{FF2B5EF4-FFF2-40B4-BE49-F238E27FC236}">
              <a16:creationId xmlns:a16="http://schemas.microsoft.com/office/drawing/2014/main" id="{00000000-0008-0000-0F00-000045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327" name="【一般廃棄物処理施設】&#10;有形固定資産減価償却率最大値テキスト">
          <a:extLst>
            <a:ext uri="{FF2B5EF4-FFF2-40B4-BE49-F238E27FC236}">
              <a16:creationId xmlns:a16="http://schemas.microsoft.com/office/drawing/2014/main" id="{00000000-0008-0000-0F00-000047010000}"/>
            </a:ext>
          </a:extLst>
        </xdr:cNvPr>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141622</xdr:rowOff>
    </xdr:from>
    <xdr:ext cx="405111" cy="259045"/>
    <xdr:sp macro="" textlink="">
      <xdr:nvSpPr>
        <xdr:cNvPr id="329" name="【一般廃棄物処理施設】&#10;有形固定資産減価償却率平均値テキスト">
          <a:extLst>
            <a:ext uri="{FF2B5EF4-FFF2-40B4-BE49-F238E27FC236}">
              <a16:creationId xmlns:a16="http://schemas.microsoft.com/office/drawing/2014/main" id="{00000000-0008-0000-0F00-000049010000}"/>
            </a:ext>
          </a:extLst>
        </xdr:cNvPr>
        <xdr:cNvSpPr txBox="1"/>
      </xdr:nvSpPr>
      <xdr:spPr>
        <a:xfrm>
          <a:off x="16357600" y="631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118745</xdr:rowOff>
    </xdr:from>
    <xdr:to>
      <xdr:col>85</xdr:col>
      <xdr:colOff>177800</xdr:colOff>
      <xdr:row>38</xdr:row>
      <xdr:rowOff>48895</xdr:rowOff>
    </xdr:to>
    <xdr:sp macro="" textlink="">
      <xdr:nvSpPr>
        <xdr:cNvPr id="330" name="フローチャート: 判断 329">
          <a:extLst>
            <a:ext uri="{FF2B5EF4-FFF2-40B4-BE49-F238E27FC236}">
              <a16:creationId xmlns:a16="http://schemas.microsoft.com/office/drawing/2014/main" id="{00000000-0008-0000-0F00-00004A010000}"/>
            </a:ext>
          </a:extLst>
        </xdr:cNvPr>
        <xdr:cNvSpPr/>
      </xdr:nvSpPr>
      <xdr:spPr>
        <a:xfrm>
          <a:off x="162687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80645</xdr:rowOff>
    </xdr:from>
    <xdr:to>
      <xdr:col>81</xdr:col>
      <xdr:colOff>101600</xdr:colOff>
      <xdr:row>38</xdr:row>
      <xdr:rowOff>10795</xdr:rowOff>
    </xdr:to>
    <xdr:sp macro="" textlink="">
      <xdr:nvSpPr>
        <xdr:cNvPr id="331" name="フローチャート: 判断 330">
          <a:extLst>
            <a:ext uri="{FF2B5EF4-FFF2-40B4-BE49-F238E27FC236}">
              <a16:creationId xmlns:a16="http://schemas.microsoft.com/office/drawing/2014/main" id="{00000000-0008-0000-0F00-00004B010000}"/>
            </a:ext>
          </a:extLst>
        </xdr:cNvPr>
        <xdr:cNvSpPr/>
      </xdr:nvSpPr>
      <xdr:spPr>
        <a:xfrm>
          <a:off x="15430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156845</xdr:rowOff>
    </xdr:from>
    <xdr:to>
      <xdr:col>76</xdr:col>
      <xdr:colOff>165100</xdr:colOff>
      <xdr:row>37</xdr:row>
      <xdr:rowOff>86995</xdr:rowOff>
    </xdr:to>
    <xdr:sp macro="" textlink="">
      <xdr:nvSpPr>
        <xdr:cNvPr id="332" name="フローチャート: 判断 331">
          <a:extLst>
            <a:ext uri="{FF2B5EF4-FFF2-40B4-BE49-F238E27FC236}">
              <a16:creationId xmlns:a16="http://schemas.microsoft.com/office/drawing/2014/main" id="{00000000-0008-0000-0F00-00004C010000}"/>
            </a:ext>
          </a:extLst>
        </xdr:cNvPr>
        <xdr:cNvSpPr/>
      </xdr:nvSpPr>
      <xdr:spPr>
        <a:xfrm>
          <a:off x="14541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135890</xdr:rowOff>
    </xdr:from>
    <xdr:to>
      <xdr:col>72</xdr:col>
      <xdr:colOff>38100</xdr:colOff>
      <xdr:row>38</xdr:row>
      <xdr:rowOff>66040</xdr:rowOff>
    </xdr:to>
    <xdr:sp macro="" textlink="">
      <xdr:nvSpPr>
        <xdr:cNvPr id="333" name="フローチャート: 判断 332">
          <a:extLst>
            <a:ext uri="{FF2B5EF4-FFF2-40B4-BE49-F238E27FC236}">
              <a16:creationId xmlns:a16="http://schemas.microsoft.com/office/drawing/2014/main" id="{00000000-0008-0000-0F00-00004D010000}"/>
            </a:ext>
          </a:extLst>
        </xdr:cNvPr>
        <xdr:cNvSpPr/>
      </xdr:nvSpPr>
      <xdr:spPr>
        <a:xfrm>
          <a:off x="13652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132080</xdr:rowOff>
    </xdr:from>
    <xdr:to>
      <xdr:col>67</xdr:col>
      <xdr:colOff>101600</xdr:colOff>
      <xdr:row>38</xdr:row>
      <xdr:rowOff>62230</xdr:rowOff>
    </xdr:to>
    <xdr:sp macro="" textlink="">
      <xdr:nvSpPr>
        <xdr:cNvPr id="334" name="フローチャート: 判断 333">
          <a:extLst>
            <a:ext uri="{FF2B5EF4-FFF2-40B4-BE49-F238E27FC236}">
              <a16:creationId xmlns:a16="http://schemas.microsoft.com/office/drawing/2014/main" id="{00000000-0008-0000-0F00-00004E010000}"/>
            </a:ext>
          </a:extLst>
        </xdr:cNvPr>
        <xdr:cNvSpPr/>
      </xdr:nvSpPr>
      <xdr:spPr>
        <a:xfrm>
          <a:off x="12763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147320</xdr:rowOff>
    </xdr:from>
    <xdr:to>
      <xdr:col>85</xdr:col>
      <xdr:colOff>177800</xdr:colOff>
      <xdr:row>40</xdr:row>
      <xdr:rowOff>77470</xdr:rowOff>
    </xdr:to>
    <xdr:sp macro="" textlink="">
      <xdr:nvSpPr>
        <xdr:cNvPr id="340" name="楕円 339">
          <a:extLst>
            <a:ext uri="{FF2B5EF4-FFF2-40B4-BE49-F238E27FC236}">
              <a16:creationId xmlns:a16="http://schemas.microsoft.com/office/drawing/2014/main" id="{00000000-0008-0000-0F00-000054010000}"/>
            </a:ext>
          </a:extLst>
        </xdr:cNvPr>
        <xdr:cNvSpPr/>
      </xdr:nvSpPr>
      <xdr:spPr>
        <a:xfrm>
          <a:off x="162687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125747</xdr:rowOff>
    </xdr:from>
    <xdr:ext cx="405111" cy="259045"/>
    <xdr:sp macro="" textlink="">
      <xdr:nvSpPr>
        <xdr:cNvPr id="341" name="【一般廃棄物処理施設】&#10;有形固定資産減価償却率該当値テキスト">
          <a:extLst>
            <a:ext uri="{FF2B5EF4-FFF2-40B4-BE49-F238E27FC236}">
              <a16:creationId xmlns:a16="http://schemas.microsoft.com/office/drawing/2014/main" id="{00000000-0008-0000-0F00-000055010000}"/>
            </a:ext>
          </a:extLst>
        </xdr:cNvPr>
        <xdr:cNvSpPr txBox="1"/>
      </xdr:nvSpPr>
      <xdr:spPr>
        <a:xfrm>
          <a:off x="16357600" y="681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126365</xdr:rowOff>
    </xdr:from>
    <xdr:to>
      <xdr:col>81</xdr:col>
      <xdr:colOff>101600</xdr:colOff>
      <xdr:row>40</xdr:row>
      <xdr:rowOff>56515</xdr:rowOff>
    </xdr:to>
    <xdr:sp macro="" textlink="">
      <xdr:nvSpPr>
        <xdr:cNvPr id="342" name="楕円 341">
          <a:extLst>
            <a:ext uri="{FF2B5EF4-FFF2-40B4-BE49-F238E27FC236}">
              <a16:creationId xmlns:a16="http://schemas.microsoft.com/office/drawing/2014/main" id="{00000000-0008-0000-0F00-000056010000}"/>
            </a:ext>
          </a:extLst>
        </xdr:cNvPr>
        <xdr:cNvSpPr/>
      </xdr:nvSpPr>
      <xdr:spPr>
        <a:xfrm>
          <a:off x="15430500" y="6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5715</xdr:rowOff>
    </xdr:from>
    <xdr:to>
      <xdr:col>85</xdr:col>
      <xdr:colOff>127000</xdr:colOff>
      <xdr:row>40</xdr:row>
      <xdr:rowOff>26670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5481300" y="686371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103505</xdr:rowOff>
    </xdr:from>
    <xdr:to>
      <xdr:col>76</xdr:col>
      <xdr:colOff>165100</xdr:colOff>
      <xdr:row>40</xdr:row>
      <xdr:rowOff>33655</xdr:rowOff>
    </xdr:to>
    <xdr:sp macro="" textlink="">
      <xdr:nvSpPr>
        <xdr:cNvPr id="344" name="楕円 343">
          <a:extLst>
            <a:ext uri="{FF2B5EF4-FFF2-40B4-BE49-F238E27FC236}">
              <a16:creationId xmlns:a16="http://schemas.microsoft.com/office/drawing/2014/main" id="{00000000-0008-0000-0F00-000058010000}"/>
            </a:ext>
          </a:extLst>
        </xdr:cNvPr>
        <xdr:cNvSpPr/>
      </xdr:nvSpPr>
      <xdr:spPr>
        <a:xfrm>
          <a:off x="145415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154305</xdr:rowOff>
    </xdr:from>
    <xdr:to>
      <xdr:col>81</xdr:col>
      <xdr:colOff>50800</xdr:colOff>
      <xdr:row>40</xdr:row>
      <xdr:rowOff>5715</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4592300" y="68408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113030</xdr:rowOff>
    </xdr:from>
    <xdr:to>
      <xdr:col>72</xdr:col>
      <xdr:colOff>38100</xdr:colOff>
      <xdr:row>40</xdr:row>
      <xdr:rowOff>43180</xdr:rowOff>
    </xdr:to>
    <xdr:sp macro="" textlink="">
      <xdr:nvSpPr>
        <xdr:cNvPr id="346" name="楕円 345">
          <a:extLst>
            <a:ext uri="{FF2B5EF4-FFF2-40B4-BE49-F238E27FC236}">
              <a16:creationId xmlns:a16="http://schemas.microsoft.com/office/drawing/2014/main" id="{00000000-0008-0000-0F00-00005A010000}"/>
            </a:ext>
          </a:extLst>
        </xdr:cNvPr>
        <xdr:cNvSpPr/>
      </xdr:nvSpPr>
      <xdr:spPr>
        <a:xfrm>
          <a:off x="13652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154305</xdr:rowOff>
    </xdr:from>
    <xdr:to>
      <xdr:col>76</xdr:col>
      <xdr:colOff>114300</xdr:colOff>
      <xdr:row>39</xdr:row>
      <xdr:rowOff>163830</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flipV="1">
          <a:off x="13703300" y="68408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109220</xdr:rowOff>
    </xdr:from>
    <xdr:to>
      <xdr:col>67</xdr:col>
      <xdr:colOff>101600</xdr:colOff>
      <xdr:row>40</xdr:row>
      <xdr:rowOff>39370</xdr:rowOff>
    </xdr:to>
    <xdr:sp macro="" textlink="">
      <xdr:nvSpPr>
        <xdr:cNvPr id="348" name="楕円 347">
          <a:extLst>
            <a:ext uri="{FF2B5EF4-FFF2-40B4-BE49-F238E27FC236}">
              <a16:creationId xmlns:a16="http://schemas.microsoft.com/office/drawing/2014/main" id="{00000000-0008-0000-0F00-00005C010000}"/>
            </a:ext>
          </a:extLst>
        </xdr:cNvPr>
        <xdr:cNvSpPr/>
      </xdr:nvSpPr>
      <xdr:spPr>
        <a:xfrm>
          <a:off x="12763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160020</xdr:rowOff>
    </xdr:from>
    <xdr:to>
      <xdr:col>71</xdr:col>
      <xdr:colOff>177800</xdr:colOff>
      <xdr:row>39</xdr:row>
      <xdr:rowOff>163830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12814300" y="6846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27322</xdr:rowOff>
    </xdr:from>
    <xdr:ext cx="405111" cy="259045"/>
    <xdr:sp macro="" textlink="">
      <xdr:nvSpPr>
        <xdr:cNvPr id="350" name="n_1aveValue【一般廃棄物処理施設】&#10;有形固定資産減価償却率">
          <a:extLst>
            <a:ext uri="{FF2B5EF4-FFF2-40B4-BE49-F238E27FC236}">
              <a16:creationId xmlns:a16="http://schemas.microsoft.com/office/drawing/2014/main" id="{00000000-0008-0000-0F00-00005E010000}"/>
            </a:ext>
          </a:extLst>
        </xdr:cNvPr>
        <xdr:cNvSpPr txBox="1"/>
      </xdr:nvSpPr>
      <xdr:spPr>
        <a:xfrm>
          <a:off x="152660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103522</xdr:rowOff>
    </xdr:from>
    <xdr:ext cx="405111" cy="259045"/>
    <xdr:sp macro="" textlink="">
      <xdr:nvSpPr>
        <xdr:cNvPr id="351" name="n_2aveValue【一般廃棄物処理施設】&#10;有形固定資産減価償却率">
          <a:extLst>
            <a:ext uri="{FF2B5EF4-FFF2-40B4-BE49-F238E27FC236}">
              <a16:creationId xmlns:a16="http://schemas.microsoft.com/office/drawing/2014/main" id="{00000000-0008-0000-0F00-00005F010000}"/>
            </a:ext>
          </a:extLst>
        </xdr:cNvPr>
        <xdr:cNvSpPr txBox="1"/>
      </xdr:nvSpPr>
      <xdr:spPr>
        <a:xfrm>
          <a:off x="14389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82567</xdr:rowOff>
    </xdr:from>
    <xdr:ext cx="405111" cy="259045"/>
    <xdr:sp macro="" textlink="">
      <xdr:nvSpPr>
        <xdr:cNvPr id="352" name="n_3aveValue【一般廃棄物処理施設】&#10;有形固定資産減価償却率">
          <a:extLst>
            <a:ext uri="{FF2B5EF4-FFF2-40B4-BE49-F238E27FC236}">
              <a16:creationId xmlns:a16="http://schemas.microsoft.com/office/drawing/2014/main" id="{00000000-0008-0000-0F00-000060010000}"/>
            </a:ext>
          </a:extLst>
        </xdr:cNvPr>
        <xdr:cNvSpPr txBox="1"/>
      </xdr:nvSpPr>
      <xdr:spPr>
        <a:xfrm>
          <a:off x="13500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78757</xdr:rowOff>
    </xdr:from>
    <xdr:ext cx="405111" cy="259045"/>
    <xdr:sp macro="" textlink="">
      <xdr:nvSpPr>
        <xdr:cNvPr id="353" name="n_4aveValue【一般廃棄物処理施設】&#10;有形固定資産減価償却率">
          <a:extLst>
            <a:ext uri="{FF2B5EF4-FFF2-40B4-BE49-F238E27FC236}">
              <a16:creationId xmlns:a16="http://schemas.microsoft.com/office/drawing/2014/main" id="{00000000-0008-0000-0F00-000061010000}"/>
            </a:ext>
          </a:extLst>
        </xdr:cNvPr>
        <xdr:cNvSpPr txBox="1"/>
      </xdr:nvSpPr>
      <xdr:spPr>
        <a:xfrm>
          <a:off x="12611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47642</xdr:rowOff>
    </xdr:from>
    <xdr:ext cx="405111" cy="259045"/>
    <xdr:sp macro="" textlink="">
      <xdr:nvSpPr>
        <xdr:cNvPr id="354" name="n_1mainValue【一般廃棄物処理施設】&#10;有形固定資産減価償却率">
          <a:extLst>
            <a:ext uri="{FF2B5EF4-FFF2-40B4-BE49-F238E27FC236}">
              <a16:creationId xmlns:a16="http://schemas.microsoft.com/office/drawing/2014/main" id="{00000000-0008-0000-0F00-000062010000}"/>
            </a:ext>
          </a:extLst>
        </xdr:cNvPr>
        <xdr:cNvSpPr txBox="1"/>
      </xdr:nvSpPr>
      <xdr:spPr>
        <a:xfrm>
          <a:off x="15266044" y="690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24782</xdr:rowOff>
    </xdr:from>
    <xdr:ext cx="405111" cy="259045"/>
    <xdr:sp macro="" textlink="">
      <xdr:nvSpPr>
        <xdr:cNvPr id="355" name="n_2mainValue【一般廃棄物処理施設】&#10;有形固定資産減価償却率">
          <a:extLst>
            <a:ext uri="{FF2B5EF4-FFF2-40B4-BE49-F238E27FC236}">
              <a16:creationId xmlns:a16="http://schemas.microsoft.com/office/drawing/2014/main" id="{00000000-0008-0000-0F00-000063010000}"/>
            </a:ext>
          </a:extLst>
        </xdr:cNvPr>
        <xdr:cNvSpPr txBox="1"/>
      </xdr:nvSpPr>
      <xdr:spPr>
        <a:xfrm>
          <a:off x="14389744" y="688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34307</xdr:rowOff>
    </xdr:from>
    <xdr:ext cx="405111" cy="259045"/>
    <xdr:sp macro="" textlink="">
      <xdr:nvSpPr>
        <xdr:cNvPr id="356" name="n_3mainValue【一般廃棄物処理施設】&#10;有形固定資産減価償却率">
          <a:extLst>
            <a:ext uri="{FF2B5EF4-FFF2-40B4-BE49-F238E27FC236}">
              <a16:creationId xmlns:a16="http://schemas.microsoft.com/office/drawing/2014/main" id="{00000000-0008-0000-0F00-000064010000}"/>
            </a:ext>
          </a:extLst>
        </xdr:cNvPr>
        <xdr:cNvSpPr txBox="1"/>
      </xdr:nvSpPr>
      <xdr:spPr>
        <a:xfrm>
          <a:off x="13500744" y="689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30497</xdr:rowOff>
    </xdr:from>
    <xdr:ext cx="405111" cy="259045"/>
    <xdr:sp macro="" textlink="">
      <xdr:nvSpPr>
        <xdr:cNvPr id="357" name="n_4mainValue【一般廃棄物処理施設】&#10;有形固定資産減価償却率">
          <a:extLst>
            <a:ext uri="{FF2B5EF4-FFF2-40B4-BE49-F238E27FC236}">
              <a16:creationId xmlns:a16="http://schemas.microsoft.com/office/drawing/2014/main" id="{00000000-0008-0000-0F00-000065010000}"/>
            </a:ext>
          </a:extLst>
        </xdr:cNvPr>
        <xdr:cNvSpPr txBox="1"/>
      </xdr:nvSpPr>
      <xdr:spPr>
        <a:xfrm>
          <a:off x="12611744" y="688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1" name="正方形/長方形 360">
          <a:extLst>
            <a:ext uri="{FF2B5EF4-FFF2-40B4-BE49-F238E27FC236}">
              <a16:creationId xmlns:a16="http://schemas.microsoft.com/office/drawing/2014/main" id="{00000000-0008-0000-0F00-00006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2" name="正方形/長方形 361">
          <a:extLst>
            <a:ext uri="{FF2B5EF4-FFF2-40B4-BE49-F238E27FC236}">
              <a16:creationId xmlns:a16="http://schemas.microsoft.com/office/drawing/2014/main" id="{00000000-0008-0000-0F00-00006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3" name="正方形/長方形 362">
          <a:extLst>
            <a:ext uri="{FF2B5EF4-FFF2-40B4-BE49-F238E27FC236}">
              <a16:creationId xmlns:a16="http://schemas.microsoft.com/office/drawing/2014/main" id="{00000000-0008-0000-0F00-00006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4" name="正方形/長方形 363">
          <a:extLst>
            <a:ext uri="{FF2B5EF4-FFF2-40B4-BE49-F238E27FC236}">
              <a16:creationId xmlns:a16="http://schemas.microsoft.com/office/drawing/2014/main" id="{00000000-0008-0000-0F00-00006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5" name="正方形/長方形 364">
          <a:extLst>
            <a:ext uri="{FF2B5EF4-FFF2-40B4-BE49-F238E27FC236}">
              <a16:creationId xmlns:a16="http://schemas.microsoft.com/office/drawing/2014/main" id="{00000000-0008-0000-0F00-00006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6" name="テキスト ボックス 365">
          <a:extLst>
            <a:ext uri="{FF2B5EF4-FFF2-40B4-BE49-F238E27FC236}">
              <a16:creationId xmlns:a16="http://schemas.microsoft.com/office/drawing/2014/main" id="{00000000-0008-0000-0F00-00006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9" name="テキスト ボックス 378">
          <a:extLst>
            <a:ext uri="{FF2B5EF4-FFF2-40B4-BE49-F238E27FC236}">
              <a16:creationId xmlns:a16="http://schemas.microsoft.com/office/drawing/2014/main" id="{00000000-0008-0000-0F00-00007B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0" name="【一般廃棄物処理施設】&#10;一人当たり有形固定資産（償却資産）額グラフ枠">
          <a:extLst>
            <a:ext uri="{FF2B5EF4-FFF2-40B4-BE49-F238E27FC236}">
              <a16:creationId xmlns:a16="http://schemas.microsoft.com/office/drawing/2014/main" id="{00000000-0008-0000-0F00-00007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125593</xdr:rowOff>
    </xdr:from>
    <xdr:to>
      <xdr:col>116</xdr:col>
      <xdr:colOff>62864</xdr:colOff>
      <xdr:row>42</xdr:row>
      <xdr:rowOff>28601</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flipV="1">
          <a:off x="22160864" y="5611993"/>
          <a:ext cx="0" cy="161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32428</xdr:rowOff>
    </xdr:from>
    <xdr:ext cx="469744" cy="259045"/>
    <xdr:sp macro="" textlink="">
      <xdr:nvSpPr>
        <xdr:cNvPr id="382" name="【一般廃棄物処理施設】&#10;一人当たり有形固定資産（償却資産）額最小値テキスト">
          <a:extLst>
            <a:ext uri="{FF2B5EF4-FFF2-40B4-BE49-F238E27FC236}">
              <a16:creationId xmlns:a16="http://schemas.microsoft.com/office/drawing/2014/main" id="{00000000-0008-0000-0F00-00007E010000}"/>
            </a:ext>
          </a:extLst>
        </xdr:cNvPr>
        <xdr:cNvSpPr txBox="1"/>
      </xdr:nvSpPr>
      <xdr:spPr>
        <a:xfrm>
          <a:off x="22199600" y="723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28601</xdr:rowOff>
    </xdr:from>
    <xdr:to>
      <xdr:col>116</xdr:col>
      <xdr:colOff>152400</xdr:colOff>
      <xdr:row>42</xdr:row>
      <xdr:rowOff>28601</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22072600" y="7229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72270</xdr:rowOff>
    </xdr:from>
    <xdr:ext cx="599010" cy="259045"/>
    <xdr:sp macro="" textlink="">
      <xdr:nvSpPr>
        <xdr:cNvPr id="384" name="【一般廃棄物処理施設】&#10;一人当たり有形固定資産（償却資産）額最大値テキスト">
          <a:extLst>
            <a:ext uri="{FF2B5EF4-FFF2-40B4-BE49-F238E27FC236}">
              <a16:creationId xmlns:a16="http://schemas.microsoft.com/office/drawing/2014/main" id="{00000000-0008-0000-0F00-000080010000}"/>
            </a:ext>
          </a:extLst>
        </xdr:cNvPr>
        <xdr:cNvSpPr txBox="1"/>
      </xdr:nvSpPr>
      <xdr:spPr>
        <a:xfrm>
          <a:off x="22199600" y="538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125593</xdr:rowOff>
    </xdr:from>
    <xdr:to>
      <xdr:col>116</xdr:col>
      <xdr:colOff>152400</xdr:colOff>
      <xdr:row>32</xdr:row>
      <xdr:rowOff>125593</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22072600" y="561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122107</xdr:rowOff>
    </xdr:from>
    <xdr:ext cx="599010" cy="259045"/>
    <xdr:sp macro="" textlink="">
      <xdr:nvSpPr>
        <xdr:cNvPr id="386" name="【一般廃棄物処理施設】&#10;一人当たり有形固定資産（償却資産）額平均値テキスト">
          <a:extLst>
            <a:ext uri="{FF2B5EF4-FFF2-40B4-BE49-F238E27FC236}">
              <a16:creationId xmlns:a16="http://schemas.microsoft.com/office/drawing/2014/main" id="{00000000-0008-0000-0F00-000082010000}"/>
            </a:ext>
          </a:extLst>
        </xdr:cNvPr>
        <xdr:cNvSpPr txBox="1"/>
      </xdr:nvSpPr>
      <xdr:spPr>
        <a:xfrm>
          <a:off x="22199600" y="6465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99230</xdr:rowOff>
    </xdr:from>
    <xdr:to>
      <xdr:col>116</xdr:col>
      <xdr:colOff>114300</xdr:colOff>
      <xdr:row>39</xdr:row>
      <xdr:rowOff>29380</xdr:rowOff>
    </xdr:to>
    <xdr:sp macro="" textlink="">
      <xdr:nvSpPr>
        <xdr:cNvPr id="387" name="フローチャート: 判断 386">
          <a:extLst>
            <a:ext uri="{FF2B5EF4-FFF2-40B4-BE49-F238E27FC236}">
              <a16:creationId xmlns:a16="http://schemas.microsoft.com/office/drawing/2014/main" id="{00000000-0008-0000-0F00-000083010000}"/>
            </a:ext>
          </a:extLst>
        </xdr:cNvPr>
        <xdr:cNvSpPr/>
      </xdr:nvSpPr>
      <xdr:spPr>
        <a:xfrm>
          <a:off x="22110700" y="66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135894</xdr:rowOff>
    </xdr:from>
    <xdr:to>
      <xdr:col>112</xdr:col>
      <xdr:colOff>38100</xdr:colOff>
      <xdr:row>39</xdr:row>
      <xdr:rowOff>66044</xdr:rowOff>
    </xdr:to>
    <xdr:sp macro="" textlink="">
      <xdr:nvSpPr>
        <xdr:cNvPr id="388" name="フローチャート: 判断 387">
          <a:extLst>
            <a:ext uri="{FF2B5EF4-FFF2-40B4-BE49-F238E27FC236}">
              <a16:creationId xmlns:a16="http://schemas.microsoft.com/office/drawing/2014/main" id="{00000000-0008-0000-0F00-000084010000}"/>
            </a:ext>
          </a:extLst>
        </xdr:cNvPr>
        <xdr:cNvSpPr/>
      </xdr:nvSpPr>
      <xdr:spPr>
        <a:xfrm>
          <a:off x="21272500" y="66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124445</xdr:rowOff>
    </xdr:from>
    <xdr:to>
      <xdr:col>107</xdr:col>
      <xdr:colOff>101600</xdr:colOff>
      <xdr:row>39</xdr:row>
      <xdr:rowOff>54595</xdr:rowOff>
    </xdr:to>
    <xdr:sp macro="" textlink="">
      <xdr:nvSpPr>
        <xdr:cNvPr id="389" name="フローチャート: 判断 388">
          <a:extLst>
            <a:ext uri="{FF2B5EF4-FFF2-40B4-BE49-F238E27FC236}">
              <a16:creationId xmlns:a16="http://schemas.microsoft.com/office/drawing/2014/main" id="{00000000-0008-0000-0F00-000085010000}"/>
            </a:ext>
          </a:extLst>
        </xdr:cNvPr>
        <xdr:cNvSpPr/>
      </xdr:nvSpPr>
      <xdr:spPr>
        <a:xfrm>
          <a:off x="20383500" y="66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17918</xdr:rowOff>
    </xdr:from>
    <xdr:to>
      <xdr:col>102</xdr:col>
      <xdr:colOff>165100</xdr:colOff>
      <xdr:row>39</xdr:row>
      <xdr:rowOff>119518</xdr:rowOff>
    </xdr:to>
    <xdr:sp macro="" textlink="">
      <xdr:nvSpPr>
        <xdr:cNvPr id="390" name="フローチャート: 判断 389">
          <a:extLst>
            <a:ext uri="{FF2B5EF4-FFF2-40B4-BE49-F238E27FC236}">
              <a16:creationId xmlns:a16="http://schemas.microsoft.com/office/drawing/2014/main" id="{00000000-0008-0000-0F00-000086010000}"/>
            </a:ext>
          </a:extLst>
        </xdr:cNvPr>
        <xdr:cNvSpPr/>
      </xdr:nvSpPr>
      <xdr:spPr>
        <a:xfrm>
          <a:off x="19494500" y="670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45094</xdr:rowOff>
    </xdr:from>
    <xdr:to>
      <xdr:col>98</xdr:col>
      <xdr:colOff>38100</xdr:colOff>
      <xdr:row>39</xdr:row>
      <xdr:rowOff>146694</xdr:rowOff>
    </xdr:to>
    <xdr:sp macro="" textlink="">
      <xdr:nvSpPr>
        <xdr:cNvPr id="391" name="フローチャート: 判断 390">
          <a:extLst>
            <a:ext uri="{FF2B5EF4-FFF2-40B4-BE49-F238E27FC236}">
              <a16:creationId xmlns:a16="http://schemas.microsoft.com/office/drawing/2014/main" id="{00000000-0008-0000-0F00-000087010000}"/>
            </a:ext>
          </a:extLst>
        </xdr:cNvPr>
        <xdr:cNvSpPr/>
      </xdr:nvSpPr>
      <xdr:spPr>
        <a:xfrm>
          <a:off x="18605500" y="673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163455</xdr:rowOff>
    </xdr:from>
    <xdr:to>
      <xdr:col>116</xdr:col>
      <xdr:colOff>114300</xdr:colOff>
      <xdr:row>39</xdr:row>
      <xdr:rowOff>93605</xdr:rowOff>
    </xdr:to>
    <xdr:sp macro="" textlink="">
      <xdr:nvSpPr>
        <xdr:cNvPr id="397" name="楕円 396">
          <a:extLst>
            <a:ext uri="{FF2B5EF4-FFF2-40B4-BE49-F238E27FC236}">
              <a16:creationId xmlns:a16="http://schemas.microsoft.com/office/drawing/2014/main" id="{00000000-0008-0000-0F00-00008D010000}"/>
            </a:ext>
          </a:extLst>
        </xdr:cNvPr>
        <xdr:cNvSpPr/>
      </xdr:nvSpPr>
      <xdr:spPr>
        <a:xfrm>
          <a:off x="22110700" y="667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141882</xdr:rowOff>
    </xdr:from>
    <xdr:ext cx="599010" cy="259045"/>
    <xdr:sp macro="" textlink="">
      <xdr:nvSpPr>
        <xdr:cNvPr id="398" name="【一般廃棄物処理施設】&#10;一人当たり有形固定資産（償却資産）額該当値テキスト">
          <a:extLst>
            <a:ext uri="{FF2B5EF4-FFF2-40B4-BE49-F238E27FC236}">
              <a16:creationId xmlns:a16="http://schemas.microsoft.com/office/drawing/2014/main" id="{00000000-0008-0000-0F00-00008E010000}"/>
            </a:ext>
          </a:extLst>
        </xdr:cNvPr>
        <xdr:cNvSpPr txBox="1"/>
      </xdr:nvSpPr>
      <xdr:spPr>
        <a:xfrm>
          <a:off x="22199600" y="665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140683</xdr:rowOff>
    </xdr:from>
    <xdr:to>
      <xdr:col>112</xdr:col>
      <xdr:colOff>38100</xdr:colOff>
      <xdr:row>39</xdr:row>
      <xdr:rowOff>70833</xdr:rowOff>
    </xdr:to>
    <xdr:sp macro="" textlink="">
      <xdr:nvSpPr>
        <xdr:cNvPr id="399" name="楕円 398">
          <a:extLst>
            <a:ext uri="{FF2B5EF4-FFF2-40B4-BE49-F238E27FC236}">
              <a16:creationId xmlns:a16="http://schemas.microsoft.com/office/drawing/2014/main" id="{00000000-0008-0000-0F00-00008F010000}"/>
            </a:ext>
          </a:extLst>
        </xdr:cNvPr>
        <xdr:cNvSpPr/>
      </xdr:nvSpPr>
      <xdr:spPr>
        <a:xfrm>
          <a:off x="21272500" y="665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20033</xdr:rowOff>
    </xdr:from>
    <xdr:to>
      <xdr:col>116</xdr:col>
      <xdr:colOff>63500</xdr:colOff>
      <xdr:row>39</xdr:row>
      <xdr:rowOff>42805</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21323300" y="6706583"/>
          <a:ext cx="838200" cy="2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158358</xdr:rowOff>
    </xdr:from>
    <xdr:to>
      <xdr:col>107</xdr:col>
      <xdr:colOff>101600</xdr:colOff>
      <xdr:row>39</xdr:row>
      <xdr:rowOff>88508</xdr:rowOff>
    </xdr:to>
    <xdr:sp macro="" textlink="">
      <xdr:nvSpPr>
        <xdr:cNvPr id="401" name="楕円 400">
          <a:extLst>
            <a:ext uri="{FF2B5EF4-FFF2-40B4-BE49-F238E27FC236}">
              <a16:creationId xmlns:a16="http://schemas.microsoft.com/office/drawing/2014/main" id="{00000000-0008-0000-0F00-000091010000}"/>
            </a:ext>
          </a:extLst>
        </xdr:cNvPr>
        <xdr:cNvSpPr/>
      </xdr:nvSpPr>
      <xdr:spPr>
        <a:xfrm>
          <a:off x="20383500" y="667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20033</xdr:rowOff>
    </xdr:from>
    <xdr:to>
      <xdr:col>111</xdr:col>
      <xdr:colOff>177800</xdr:colOff>
      <xdr:row>39</xdr:row>
      <xdr:rowOff>37708</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flipV="1">
          <a:off x="20434300" y="6706583"/>
          <a:ext cx="889000" cy="1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1024</xdr:rowOff>
    </xdr:from>
    <xdr:to>
      <xdr:col>102</xdr:col>
      <xdr:colOff>165100</xdr:colOff>
      <xdr:row>39</xdr:row>
      <xdr:rowOff>102624</xdr:rowOff>
    </xdr:to>
    <xdr:sp macro="" textlink="">
      <xdr:nvSpPr>
        <xdr:cNvPr id="403" name="楕円 402">
          <a:extLst>
            <a:ext uri="{FF2B5EF4-FFF2-40B4-BE49-F238E27FC236}">
              <a16:creationId xmlns:a16="http://schemas.microsoft.com/office/drawing/2014/main" id="{00000000-0008-0000-0F00-000093010000}"/>
            </a:ext>
          </a:extLst>
        </xdr:cNvPr>
        <xdr:cNvSpPr/>
      </xdr:nvSpPr>
      <xdr:spPr>
        <a:xfrm>
          <a:off x="19494500" y="668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37708</xdr:rowOff>
    </xdr:from>
    <xdr:to>
      <xdr:col>107</xdr:col>
      <xdr:colOff>50800</xdr:colOff>
      <xdr:row>39</xdr:row>
      <xdr:rowOff>51824</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flipV="1">
          <a:off x="19545300" y="6724258"/>
          <a:ext cx="889000" cy="1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17490</xdr:rowOff>
    </xdr:from>
    <xdr:to>
      <xdr:col>98</xdr:col>
      <xdr:colOff>38100</xdr:colOff>
      <xdr:row>39</xdr:row>
      <xdr:rowOff>119090</xdr:rowOff>
    </xdr:to>
    <xdr:sp macro="" textlink="">
      <xdr:nvSpPr>
        <xdr:cNvPr id="405" name="楕円 404">
          <a:extLst>
            <a:ext uri="{FF2B5EF4-FFF2-40B4-BE49-F238E27FC236}">
              <a16:creationId xmlns:a16="http://schemas.microsoft.com/office/drawing/2014/main" id="{00000000-0008-0000-0F00-000095010000}"/>
            </a:ext>
          </a:extLst>
        </xdr:cNvPr>
        <xdr:cNvSpPr/>
      </xdr:nvSpPr>
      <xdr:spPr>
        <a:xfrm>
          <a:off x="18605500" y="670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51824</xdr:rowOff>
    </xdr:from>
    <xdr:to>
      <xdr:col>102</xdr:col>
      <xdr:colOff>114300</xdr:colOff>
      <xdr:row>39</xdr:row>
      <xdr:rowOff>68290</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flipV="1">
          <a:off x="18656300" y="6738374"/>
          <a:ext cx="889000" cy="1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82571</xdr:rowOff>
    </xdr:from>
    <xdr:ext cx="599010" cy="259045"/>
    <xdr:sp macro="" textlink="">
      <xdr:nvSpPr>
        <xdr:cNvPr id="407" name="n_1aveValue【一般廃棄物処理施設】&#10;一人当たり有形固定資産（償却資産）額">
          <a:extLst>
            <a:ext uri="{FF2B5EF4-FFF2-40B4-BE49-F238E27FC236}">
              <a16:creationId xmlns:a16="http://schemas.microsoft.com/office/drawing/2014/main" id="{00000000-0008-0000-0F00-000097010000}"/>
            </a:ext>
          </a:extLst>
        </xdr:cNvPr>
        <xdr:cNvSpPr txBox="1"/>
      </xdr:nvSpPr>
      <xdr:spPr>
        <a:xfrm>
          <a:off x="21011095" y="642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71122</xdr:rowOff>
    </xdr:from>
    <xdr:ext cx="599010" cy="259045"/>
    <xdr:sp macro="" textlink="">
      <xdr:nvSpPr>
        <xdr:cNvPr id="408" name="n_2aveValue【一般廃棄物処理施設】&#10;一人当たり有形固定資産（償却資産）額">
          <a:extLst>
            <a:ext uri="{FF2B5EF4-FFF2-40B4-BE49-F238E27FC236}">
              <a16:creationId xmlns:a16="http://schemas.microsoft.com/office/drawing/2014/main" id="{00000000-0008-0000-0F00-000098010000}"/>
            </a:ext>
          </a:extLst>
        </xdr:cNvPr>
        <xdr:cNvSpPr txBox="1"/>
      </xdr:nvSpPr>
      <xdr:spPr>
        <a:xfrm>
          <a:off x="20134795" y="6414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110645</xdr:rowOff>
    </xdr:from>
    <xdr:ext cx="599010" cy="259045"/>
    <xdr:sp macro="" textlink="">
      <xdr:nvSpPr>
        <xdr:cNvPr id="409" name="n_3aveValue【一般廃棄物処理施設】&#10;一人当たり有形固定資産（償却資産）額">
          <a:extLst>
            <a:ext uri="{FF2B5EF4-FFF2-40B4-BE49-F238E27FC236}">
              <a16:creationId xmlns:a16="http://schemas.microsoft.com/office/drawing/2014/main" id="{00000000-0008-0000-0F00-000099010000}"/>
            </a:ext>
          </a:extLst>
        </xdr:cNvPr>
        <xdr:cNvSpPr txBox="1"/>
      </xdr:nvSpPr>
      <xdr:spPr>
        <a:xfrm>
          <a:off x="19245795" y="679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137821</xdr:rowOff>
    </xdr:from>
    <xdr:ext cx="599010" cy="259045"/>
    <xdr:sp macro="" textlink="">
      <xdr:nvSpPr>
        <xdr:cNvPr id="410" name="n_4aveValue【一般廃棄物処理施設】&#10;一人当たり有形固定資産（償却資産）額">
          <a:extLst>
            <a:ext uri="{FF2B5EF4-FFF2-40B4-BE49-F238E27FC236}">
              <a16:creationId xmlns:a16="http://schemas.microsoft.com/office/drawing/2014/main" id="{00000000-0008-0000-0F00-00009A010000}"/>
            </a:ext>
          </a:extLst>
        </xdr:cNvPr>
        <xdr:cNvSpPr txBox="1"/>
      </xdr:nvSpPr>
      <xdr:spPr>
        <a:xfrm>
          <a:off x="18356795" y="682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61960</xdr:rowOff>
    </xdr:from>
    <xdr:ext cx="599010" cy="259045"/>
    <xdr:sp macro="" textlink="">
      <xdr:nvSpPr>
        <xdr:cNvPr id="411" name="n_1mainValue【一般廃棄物処理施設】&#10;一人当たり有形固定資産（償却資産）額">
          <a:extLst>
            <a:ext uri="{FF2B5EF4-FFF2-40B4-BE49-F238E27FC236}">
              <a16:creationId xmlns:a16="http://schemas.microsoft.com/office/drawing/2014/main" id="{00000000-0008-0000-0F00-00009B010000}"/>
            </a:ext>
          </a:extLst>
        </xdr:cNvPr>
        <xdr:cNvSpPr txBox="1"/>
      </xdr:nvSpPr>
      <xdr:spPr>
        <a:xfrm>
          <a:off x="21011095" y="6748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79635</xdr:rowOff>
    </xdr:from>
    <xdr:ext cx="599010" cy="259045"/>
    <xdr:sp macro="" textlink="">
      <xdr:nvSpPr>
        <xdr:cNvPr id="412" name="n_2mainValue【一般廃棄物処理施設】&#10;一人当たり有形固定資産（償却資産）額">
          <a:extLst>
            <a:ext uri="{FF2B5EF4-FFF2-40B4-BE49-F238E27FC236}">
              <a16:creationId xmlns:a16="http://schemas.microsoft.com/office/drawing/2014/main" id="{00000000-0008-0000-0F00-00009C010000}"/>
            </a:ext>
          </a:extLst>
        </xdr:cNvPr>
        <xdr:cNvSpPr txBox="1"/>
      </xdr:nvSpPr>
      <xdr:spPr>
        <a:xfrm>
          <a:off x="20134795" y="676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119151</xdr:rowOff>
    </xdr:from>
    <xdr:ext cx="599010" cy="259045"/>
    <xdr:sp macro="" textlink="">
      <xdr:nvSpPr>
        <xdr:cNvPr id="413" name="n_3mainValue【一般廃棄物処理施設】&#10;一人当たり有形固定資産（償却資産）額">
          <a:extLst>
            <a:ext uri="{FF2B5EF4-FFF2-40B4-BE49-F238E27FC236}">
              <a16:creationId xmlns:a16="http://schemas.microsoft.com/office/drawing/2014/main" id="{00000000-0008-0000-0F00-00009D010000}"/>
            </a:ext>
          </a:extLst>
        </xdr:cNvPr>
        <xdr:cNvSpPr txBox="1"/>
      </xdr:nvSpPr>
      <xdr:spPr>
        <a:xfrm>
          <a:off x="19245795" y="646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135617</xdr:rowOff>
    </xdr:from>
    <xdr:ext cx="599010" cy="259045"/>
    <xdr:sp macro="" textlink="">
      <xdr:nvSpPr>
        <xdr:cNvPr id="414" name="n_4mainValue【一般廃棄物処理施設】&#10;一人当たり有形固定資産（償却資産）額">
          <a:extLst>
            <a:ext uri="{FF2B5EF4-FFF2-40B4-BE49-F238E27FC236}">
              <a16:creationId xmlns:a16="http://schemas.microsoft.com/office/drawing/2014/main" id="{00000000-0008-0000-0F00-00009E010000}"/>
            </a:ext>
          </a:extLst>
        </xdr:cNvPr>
        <xdr:cNvSpPr txBox="1"/>
      </xdr:nvSpPr>
      <xdr:spPr>
        <a:xfrm>
          <a:off x="18356795" y="647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9" name="正方形/長方形 418">
          <a:extLst>
            <a:ext uri="{FF2B5EF4-FFF2-40B4-BE49-F238E27FC236}">
              <a16:creationId xmlns:a16="http://schemas.microsoft.com/office/drawing/2014/main" id="{00000000-0008-0000-0F00-0000A3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0" name="正方形/長方形 419">
          <a:extLst>
            <a:ext uri="{FF2B5EF4-FFF2-40B4-BE49-F238E27FC236}">
              <a16:creationId xmlns:a16="http://schemas.microsoft.com/office/drawing/2014/main" id="{00000000-0008-0000-0F00-0000A4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1" name="正方形/長方形 420">
          <a:extLst>
            <a:ext uri="{FF2B5EF4-FFF2-40B4-BE49-F238E27FC236}">
              <a16:creationId xmlns:a16="http://schemas.microsoft.com/office/drawing/2014/main" id="{00000000-0008-0000-0F00-0000A5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2" name="正方形/長方形 421">
          <a:extLst>
            <a:ext uri="{FF2B5EF4-FFF2-40B4-BE49-F238E27FC236}">
              <a16:creationId xmlns:a16="http://schemas.microsoft.com/office/drawing/2014/main" id="{00000000-0008-0000-0F00-0000A6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3" name="正方形/長方形 422">
          <a:extLst>
            <a:ext uri="{FF2B5EF4-FFF2-40B4-BE49-F238E27FC236}">
              <a16:creationId xmlns:a16="http://schemas.microsoft.com/office/drawing/2014/main" id="{00000000-0008-0000-0F00-0000A7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4" name="正方形/長方形 423">
          <a:extLst>
            <a:ext uri="{FF2B5EF4-FFF2-40B4-BE49-F238E27FC236}">
              <a16:creationId xmlns:a16="http://schemas.microsoft.com/office/drawing/2014/main" id="{00000000-0008-0000-0F00-0000A8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5" name="正方形/長方形 424">
          <a:extLst>
            <a:ext uri="{FF2B5EF4-FFF2-40B4-BE49-F238E27FC236}">
              <a16:creationId xmlns:a16="http://schemas.microsoft.com/office/drawing/2014/main" id="{00000000-0008-0000-0F00-0000A9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6" name="正方形/長方形 425">
          <a:extLst>
            <a:ext uri="{FF2B5EF4-FFF2-40B4-BE49-F238E27FC236}">
              <a16:creationId xmlns:a16="http://schemas.microsoft.com/office/drawing/2014/main" id="{00000000-0008-0000-0F00-0000AA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7" name="正方形/長方形 426">
          <a:extLst>
            <a:ext uri="{FF2B5EF4-FFF2-40B4-BE49-F238E27FC236}">
              <a16:creationId xmlns:a16="http://schemas.microsoft.com/office/drawing/2014/main" id="{00000000-0008-0000-0F00-0000AB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8" name="正方形/長方形 427">
          <a:extLst>
            <a:ext uri="{FF2B5EF4-FFF2-40B4-BE49-F238E27FC236}">
              <a16:creationId xmlns:a16="http://schemas.microsoft.com/office/drawing/2014/main" id="{00000000-0008-0000-0F00-0000AC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9" name="正方形/長方形 428">
          <a:extLst>
            <a:ext uri="{FF2B5EF4-FFF2-40B4-BE49-F238E27FC236}">
              <a16:creationId xmlns:a16="http://schemas.microsoft.com/office/drawing/2014/main" id="{00000000-0008-0000-0F00-0000AD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4" name="【消防施設】&#10;有形固定資産減価償却率グラフ枠">
          <a:extLst>
            <a:ext uri="{FF2B5EF4-FFF2-40B4-BE49-F238E27FC236}">
              <a16:creationId xmlns:a16="http://schemas.microsoft.com/office/drawing/2014/main" id="{00000000-0008-0000-0F00-0000C6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64770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flipV="1">
          <a:off x="16318864" y="13245464"/>
          <a:ext cx="0" cy="156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68597</xdr:rowOff>
    </xdr:from>
    <xdr:ext cx="405111" cy="259045"/>
    <xdr:sp macro="" textlink="">
      <xdr:nvSpPr>
        <xdr:cNvPr id="456" name="【消防施設】&#10;有形固定資産減価償却率最小値テキスト">
          <a:extLst>
            <a:ext uri="{FF2B5EF4-FFF2-40B4-BE49-F238E27FC236}">
              <a16:creationId xmlns:a16="http://schemas.microsoft.com/office/drawing/2014/main" id="{00000000-0008-0000-0F00-0000C8010000}"/>
            </a:ext>
          </a:extLst>
        </xdr:cNvPr>
        <xdr:cNvSpPr txBox="1"/>
      </xdr:nvSpPr>
      <xdr:spPr>
        <a:xfrm>
          <a:off x="16357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64770</xdr:rowOff>
    </xdr:from>
    <xdr:to>
      <xdr:col>86</xdr:col>
      <xdr:colOff>25400</xdr:colOff>
      <xdr:row>86</xdr:row>
      <xdr:rowOff>64770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6230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458" name="【消防施設】&#10;有形固定資産減価償却率最大値テキスト">
          <a:extLst>
            <a:ext uri="{FF2B5EF4-FFF2-40B4-BE49-F238E27FC236}">
              <a16:creationId xmlns:a16="http://schemas.microsoft.com/office/drawing/2014/main" id="{00000000-0008-0000-0F00-0000CA010000}"/>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460" name="【消防施設】&#10;有形固定資産減価償却率平均値テキスト">
          <a:extLst>
            <a:ext uri="{FF2B5EF4-FFF2-40B4-BE49-F238E27FC236}">
              <a16:creationId xmlns:a16="http://schemas.microsoft.com/office/drawing/2014/main" id="{00000000-0008-0000-0F00-0000CC010000}"/>
            </a:ext>
          </a:extLst>
        </xdr:cNvPr>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19686</xdr:rowOff>
    </xdr:from>
    <xdr:to>
      <xdr:col>81</xdr:col>
      <xdr:colOff>101600</xdr:colOff>
      <xdr:row>82</xdr:row>
      <xdr:rowOff>121286</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15430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120650</xdr:rowOff>
    </xdr:from>
    <xdr:to>
      <xdr:col>76</xdr:col>
      <xdr:colOff>165100</xdr:colOff>
      <xdr:row>83</xdr:row>
      <xdr:rowOff>50800</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14541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13652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84455</xdr:rowOff>
    </xdr:from>
    <xdr:to>
      <xdr:col>67</xdr:col>
      <xdr:colOff>101600</xdr:colOff>
      <xdr:row>83</xdr:row>
      <xdr:rowOff>14605</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12763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471" name="楕円 470">
          <a:extLst>
            <a:ext uri="{FF2B5EF4-FFF2-40B4-BE49-F238E27FC236}">
              <a16:creationId xmlns:a16="http://schemas.microsoft.com/office/drawing/2014/main" id="{00000000-0008-0000-0F00-0000D7010000}"/>
            </a:ext>
          </a:extLst>
        </xdr:cNvPr>
        <xdr:cNvSpPr/>
      </xdr:nvSpPr>
      <xdr:spPr>
        <a:xfrm>
          <a:off x="162687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147338</xdr:rowOff>
    </xdr:from>
    <xdr:ext cx="405111" cy="259045"/>
    <xdr:sp macro="" textlink="">
      <xdr:nvSpPr>
        <xdr:cNvPr id="472" name="【消防施設】&#10;有形固定資産減価償却率該当値テキスト">
          <a:extLst>
            <a:ext uri="{FF2B5EF4-FFF2-40B4-BE49-F238E27FC236}">
              <a16:creationId xmlns:a16="http://schemas.microsoft.com/office/drawing/2014/main" id="{00000000-0008-0000-0F00-0000D8010000}"/>
            </a:ext>
          </a:extLst>
        </xdr:cNvPr>
        <xdr:cNvSpPr txBox="1"/>
      </xdr:nvSpPr>
      <xdr:spPr>
        <a:xfrm>
          <a:off x="16357600"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86361</xdr:rowOff>
    </xdr:from>
    <xdr:to>
      <xdr:col>81</xdr:col>
      <xdr:colOff>101600</xdr:colOff>
      <xdr:row>82</xdr:row>
      <xdr:rowOff>16511</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15430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137161</xdr:rowOff>
    </xdr:from>
    <xdr:to>
      <xdr:col>85</xdr:col>
      <xdr:colOff>127000</xdr:colOff>
      <xdr:row>82</xdr:row>
      <xdr:rowOff>3811</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15481300" y="1402461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40639</xdr:rowOff>
    </xdr:from>
    <xdr:to>
      <xdr:col>76</xdr:col>
      <xdr:colOff>165100</xdr:colOff>
      <xdr:row>81</xdr:row>
      <xdr:rowOff>142239</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14541500" y="139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91439</xdr:rowOff>
    </xdr:from>
    <xdr:to>
      <xdr:col>81</xdr:col>
      <xdr:colOff>50800</xdr:colOff>
      <xdr:row>81</xdr:row>
      <xdr:rowOff>137161</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14592300" y="139788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164464</xdr:rowOff>
    </xdr:from>
    <xdr:to>
      <xdr:col>72</xdr:col>
      <xdr:colOff>38100</xdr:colOff>
      <xdr:row>81</xdr:row>
      <xdr:rowOff>94614</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136525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43814</xdr:rowOff>
    </xdr:from>
    <xdr:to>
      <xdr:col>76</xdr:col>
      <xdr:colOff>114300</xdr:colOff>
      <xdr:row>81</xdr:row>
      <xdr:rowOff>91439</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13703300" y="1393126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126364</xdr:rowOff>
    </xdr:from>
    <xdr:to>
      <xdr:col>67</xdr:col>
      <xdr:colOff>101600</xdr:colOff>
      <xdr:row>81</xdr:row>
      <xdr:rowOff>56514</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12763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5714</xdr:rowOff>
    </xdr:from>
    <xdr:to>
      <xdr:col>71</xdr:col>
      <xdr:colOff>177800</xdr:colOff>
      <xdr:row>81</xdr:row>
      <xdr:rowOff>43814</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12814300" y="138931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112413</xdr:rowOff>
    </xdr:from>
    <xdr:ext cx="405111" cy="259045"/>
    <xdr:sp macro="" textlink="">
      <xdr:nvSpPr>
        <xdr:cNvPr id="481" name="n_1aveValue【消防施設】&#10;有形固定資産減価償却率">
          <a:extLst>
            <a:ext uri="{FF2B5EF4-FFF2-40B4-BE49-F238E27FC236}">
              <a16:creationId xmlns:a16="http://schemas.microsoft.com/office/drawing/2014/main" id="{00000000-0008-0000-0F00-0000E1010000}"/>
            </a:ext>
          </a:extLst>
        </xdr:cNvPr>
        <xdr:cNvSpPr txBox="1"/>
      </xdr:nvSpPr>
      <xdr:spPr>
        <a:xfrm>
          <a:off x="15266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41927</xdr:rowOff>
    </xdr:from>
    <xdr:ext cx="405111" cy="259045"/>
    <xdr:sp macro="" textlink="">
      <xdr:nvSpPr>
        <xdr:cNvPr id="482" name="n_2aveValue【消防施設】&#10;有形固定資産減価償却率">
          <a:extLst>
            <a:ext uri="{FF2B5EF4-FFF2-40B4-BE49-F238E27FC236}">
              <a16:creationId xmlns:a16="http://schemas.microsoft.com/office/drawing/2014/main" id="{00000000-0008-0000-0F00-0000E2010000}"/>
            </a:ext>
          </a:extLst>
        </xdr:cNvPr>
        <xdr:cNvSpPr txBox="1"/>
      </xdr:nvSpPr>
      <xdr:spPr>
        <a:xfrm>
          <a:off x="14389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91457</xdr:rowOff>
    </xdr:from>
    <xdr:ext cx="405111" cy="259045"/>
    <xdr:sp macro="" textlink="">
      <xdr:nvSpPr>
        <xdr:cNvPr id="483" name="n_3aveValue【消防施設】&#10;有形固定資産減価償却率">
          <a:extLst>
            <a:ext uri="{FF2B5EF4-FFF2-40B4-BE49-F238E27FC236}">
              <a16:creationId xmlns:a16="http://schemas.microsoft.com/office/drawing/2014/main" id="{00000000-0008-0000-0F00-0000E3010000}"/>
            </a:ext>
          </a:extLst>
        </xdr:cNvPr>
        <xdr:cNvSpPr txBox="1"/>
      </xdr:nvSpPr>
      <xdr:spPr>
        <a:xfrm>
          <a:off x="13500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5732</xdr:rowOff>
    </xdr:from>
    <xdr:ext cx="405111" cy="259045"/>
    <xdr:sp macro="" textlink="">
      <xdr:nvSpPr>
        <xdr:cNvPr id="484" name="n_4aveValue【消防施設】&#10;有形固定資産減価償却率">
          <a:extLst>
            <a:ext uri="{FF2B5EF4-FFF2-40B4-BE49-F238E27FC236}">
              <a16:creationId xmlns:a16="http://schemas.microsoft.com/office/drawing/2014/main" id="{00000000-0008-0000-0F00-0000E4010000}"/>
            </a:ext>
          </a:extLst>
        </xdr:cNvPr>
        <xdr:cNvSpPr txBox="1"/>
      </xdr:nvSpPr>
      <xdr:spPr>
        <a:xfrm>
          <a:off x="12611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33038</xdr:rowOff>
    </xdr:from>
    <xdr:ext cx="405111" cy="259045"/>
    <xdr:sp macro="" textlink="">
      <xdr:nvSpPr>
        <xdr:cNvPr id="485" name="n_1mainValue【消防施設】&#10;有形固定資産減価償却率">
          <a:extLst>
            <a:ext uri="{FF2B5EF4-FFF2-40B4-BE49-F238E27FC236}">
              <a16:creationId xmlns:a16="http://schemas.microsoft.com/office/drawing/2014/main" id="{00000000-0008-0000-0F00-0000E5010000}"/>
            </a:ext>
          </a:extLst>
        </xdr:cNvPr>
        <xdr:cNvSpPr txBox="1"/>
      </xdr:nvSpPr>
      <xdr:spPr>
        <a:xfrm>
          <a:off x="152660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158766</xdr:rowOff>
    </xdr:from>
    <xdr:ext cx="405111" cy="259045"/>
    <xdr:sp macro="" textlink="">
      <xdr:nvSpPr>
        <xdr:cNvPr id="486" name="n_2mainValue【消防施設】&#10;有形固定資産減価償却率">
          <a:extLst>
            <a:ext uri="{FF2B5EF4-FFF2-40B4-BE49-F238E27FC236}">
              <a16:creationId xmlns:a16="http://schemas.microsoft.com/office/drawing/2014/main" id="{00000000-0008-0000-0F00-0000E6010000}"/>
            </a:ext>
          </a:extLst>
        </xdr:cNvPr>
        <xdr:cNvSpPr txBox="1"/>
      </xdr:nvSpPr>
      <xdr:spPr>
        <a:xfrm>
          <a:off x="14389744" y="1370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111141</xdr:rowOff>
    </xdr:from>
    <xdr:ext cx="405111" cy="259045"/>
    <xdr:sp macro="" textlink="">
      <xdr:nvSpPr>
        <xdr:cNvPr id="487" name="n_3mainValue【消防施設】&#10;有形固定資産減価償却率">
          <a:extLst>
            <a:ext uri="{FF2B5EF4-FFF2-40B4-BE49-F238E27FC236}">
              <a16:creationId xmlns:a16="http://schemas.microsoft.com/office/drawing/2014/main" id="{00000000-0008-0000-0F00-0000E7010000}"/>
            </a:ext>
          </a:extLst>
        </xdr:cNvPr>
        <xdr:cNvSpPr txBox="1"/>
      </xdr:nvSpPr>
      <xdr:spPr>
        <a:xfrm>
          <a:off x="13500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73041</xdr:rowOff>
    </xdr:from>
    <xdr:ext cx="405111" cy="259045"/>
    <xdr:sp macro="" textlink="">
      <xdr:nvSpPr>
        <xdr:cNvPr id="488" name="n_4mainValue【消防施設】&#10;有形固定資産減価償却率">
          <a:extLst>
            <a:ext uri="{FF2B5EF4-FFF2-40B4-BE49-F238E27FC236}">
              <a16:creationId xmlns:a16="http://schemas.microsoft.com/office/drawing/2014/main" id="{00000000-0008-0000-0F00-0000E8010000}"/>
            </a:ext>
          </a:extLst>
        </xdr:cNvPr>
        <xdr:cNvSpPr txBox="1"/>
      </xdr:nvSpPr>
      <xdr:spPr>
        <a:xfrm>
          <a:off x="12611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9" name="【消防施設】&#10;一人当たり面積グラフ枠">
          <a:extLst>
            <a:ext uri="{FF2B5EF4-FFF2-40B4-BE49-F238E27FC236}">
              <a16:creationId xmlns:a16="http://schemas.microsoft.com/office/drawing/2014/main" id="{00000000-0008-0000-0F00-0000FD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95250</xdr:rowOff>
    </xdr:from>
    <xdr:to>
      <xdr:col>116</xdr:col>
      <xdr:colOff>62864</xdr:colOff>
      <xdr:row>86</xdr:row>
      <xdr:rowOff>26212</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flipV="1">
          <a:off x="22160864" y="13468350"/>
          <a:ext cx="0" cy="1302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30039</xdr:rowOff>
    </xdr:from>
    <xdr:ext cx="469744" cy="259045"/>
    <xdr:sp macro="" textlink="">
      <xdr:nvSpPr>
        <xdr:cNvPr id="511" name="【消防施設】&#10;一人当たり面積最小値テキスト">
          <a:extLst>
            <a:ext uri="{FF2B5EF4-FFF2-40B4-BE49-F238E27FC236}">
              <a16:creationId xmlns:a16="http://schemas.microsoft.com/office/drawing/2014/main" id="{00000000-0008-0000-0F00-0000FF010000}"/>
            </a:ext>
          </a:extLst>
        </xdr:cNvPr>
        <xdr:cNvSpPr txBox="1"/>
      </xdr:nvSpPr>
      <xdr:spPr>
        <a:xfrm>
          <a:off x="221996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26212</xdr:rowOff>
    </xdr:from>
    <xdr:to>
      <xdr:col>116</xdr:col>
      <xdr:colOff>152400</xdr:colOff>
      <xdr:row>86</xdr:row>
      <xdr:rowOff>26212</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22072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41927</xdr:rowOff>
    </xdr:from>
    <xdr:ext cx="469744" cy="259045"/>
    <xdr:sp macro="" textlink="">
      <xdr:nvSpPr>
        <xdr:cNvPr id="513" name="【消防施設】&#10;一人当たり面積最大値テキスト">
          <a:extLst>
            <a:ext uri="{FF2B5EF4-FFF2-40B4-BE49-F238E27FC236}">
              <a16:creationId xmlns:a16="http://schemas.microsoft.com/office/drawing/2014/main" id="{00000000-0008-0000-0F00-000001020000}"/>
            </a:ext>
          </a:extLst>
        </xdr:cNvPr>
        <xdr:cNvSpPr txBox="1"/>
      </xdr:nvSpPr>
      <xdr:spPr>
        <a:xfrm>
          <a:off x="22199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95250</xdr:rowOff>
    </xdr:from>
    <xdr:to>
      <xdr:col>116</xdr:col>
      <xdr:colOff>152400</xdr:colOff>
      <xdr:row>78</xdr:row>
      <xdr:rowOff>95250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22072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80129</xdr:rowOff>
    </xdr:from>
    <xdr:ext cx="469744" cy="259045"/>
    <xdr:sp macro="" textlink="">
      <xdr:nvSpPr>
        <xdr:cNvPr id="515" name="【消防施設】&#10;一人当たり面積平均値テキスト">
          <a:extLst>
            <a:ext uri="{FF2B5EF4-FFF2-40B4-BE49-F238E27FC236}">
              <a16:creationId xmlns:a16="http://schemas.microsoft.com/office/drawing/2014/main" id="{00000000-0008-0000-0F00-000003020000}"/>
            </a:ext>
          </a:extLst>
        </xdr:cNvPr>
        <xdr:cNvSpPr txBox="1"/>
      </xdr:nvSpPr>
      <xdr:spPr>
        <a:xfrm>
          <a:off x="22199600" y="1448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57252</xdr:rowOff>
    </xdr:from>
    <xdr:to>
      <xdr:col>116</xdr:col>
      <xdr:colOff>114300</xdr:colOff>
      <xdr:row>85</xdr:row>
      <xdr:rowOff>158852</xdr:rowOff>
    </xdr:to>
    <xdr:sp macro="" textlink="">
      <xdr:nvSpPr>
        <xdr:cNvPr id="516" name="フローチャート: 判断 515">
          <a:extLst>
            <a:ext uri="{FF2B5EF4-FFF2-40B4-BE49-F238E27FC236}">
              <a16:creationId xmlns:a16="http://schemas.microsoft.com/office/drawing/2014/main" id="{00000000-0008-0000-0F00-000004020000}"/>
            </a:ext>
          </a:extLst>
        </xdr:cNvPr>
        <xdr:cNvSpPr/>
      </xdr:nvSpPr>
      <xdr:spPr>
        <a:xfrm>
          <a:off x="22110700" y="1463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51308</xdr:rowOff>
    </xdr:from>
    <xdr:to>
      <xdr:col>112</xdr:col>
      <xdr:colOff>38100</xdr:colOff>
      <xdr:row>85</xdr:row>
      <xdr:rowOff>152908</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21272500" y="1462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54508</xdr:rowOff>
    </xdr:from>
    <xdr:to>
      <xdr:col>107</xdr:col>
      <xdr:colOff>101600</xdr:colOff>
      <xdr:row>85</xdr:row>
      <xdr:rowOff>156108</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20383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60909</xdr:rowOff>
    </xdr:from>
    <xdr:to>
      <xdr:col>102</xdr:col>
      <xdr:colOff>165100</xdr:colOff>
      <xdr:row>85</xdr:row>
      <xdr:rowOff>162509</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9494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73253</xdr:rowOff>
    </xdr:from>
    <xdr:to>
      <xdr:col>116</xdr:col>
      <xdr:colOff>114300</xdr:colOff>
      <xdr:row>86</xdr:row>
      <xdr:rowOff>3403</xdr:rowOff>
    </xdr:to>
    <xdr:sp macro="" textlink="">
      <xdr:nvSpPr>
        <xdr:cNvPr id="526" name="楕円 525">
          <a:extLst>
            <a:ext uri="{FF2B5EF4-FFF2-40B4-BE49-F238E27FC236}">
              <a16:creationId xmlns:a16="http://schemas.microsoft.com/office/drawing/2014/main" id="{00000000-0008-0000-0F00-00000E020000}"/>
            </a:ext>
          </a:extLst>
        </xdr:cNvPr>
        <xdr:cNvSpPr/>
      </xdr:nvSpPr>
      <xdr:spPr>
        <a:xfrm>
          <a:off x="22110700" y="1464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35678</xdr:rowOff>
    </xdr:from>
    <xdr:ext cx="469744" cy="259045"/>
    <xdr:sp macro="" textlink="">
      <xdr:nvSpPr>
        <xdr:cNvPr id="527" name="【消防施設】&#10;一人当たり面積該当値テキスト">
          <a:extLst>
            <a:ext uri="{FF2B5EF4-FFF2-40B4-BE49-F238E27FC236}">
              <a16:creationId xmlns:a16="http://schemas.microsoft.com/office/drawing/2014/main" id="{00000000-0008-0000-0F00-00000F020000}"/>
            </a:ext>
          </a:extLst>
        </xdr:cNvPr>
        <xdr:cNvSpPr txBox="1"/>
      </xdr:nvSpPr>
      <xdr:spPr>
        <a:xfrm>
          <a:off x="22199600" y="1460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75082</xdr:rowOff>
    </xdr:from>
    <xdr:to>
      <xdr:col>112</xdr:col>
      <xdr:colOff>38100</xdr:colOff>
      <xdr:row>86</xdr:row>
      <xdr:rowOff>5232</xdr:rowOff>
    </xdr:to>
    <xdr:sp macro="" textlink="">
      <xdr:nvSpPr>
        <xdr:cNvPr id="528" name="楕円 527">
          <a:extLst>
            <a:ext uri="{FF2B5EF4-FFF2-40B4-BE49-F238E27FC236}">
              <a16:creationId xmlns:a16="http://schemas.microsoft.com/office/drawing/2014/main" id="{00000000-0008-0000-0F00-000010020000}"/>
            </a:ext>
          </a:extLst>
        </xdr:cNvPr>
        <xdr:cNvSpPr/>
      </xdr:nvSpPr>
      <xdr:spPr>
        <a:xfrm>
          <a:off x="21272500" y="1464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124053</xdr:rowOff>
    </xdr:from>
    <xdr:to>
      <xdr:col>116</xdr:col>
      <xdr:colOff>63500</xdr:colOff>
      <xdr:row>85</xdr:row>
      <xdr:rowOff>125882</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flipV="1">
          <a:off x="21323300" y="14697303"/>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77369</xdr:rowOff>
    </xdr:from>
    <xdr:to>
      <xdr:col>107</xdr:col>
      <xdr:colOff>101600</xdr:colOff>
      <xdr:row>86</xdr:row>
      <xdr:rowOff>7519</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20383500" y="146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125882</xdr:rowOff>
    </xdr:from>
    <xdr:to>
      <xdr:col>111</xdr:col>
      <xdr:colOff>177800</xdr:colOff>
      <xdr:row>85</xdr:row>
      <xdr:rowOff>128169</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flipV="1">
          <a:off x="20434300" y="14699132"/>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78739</xdr:rowOff>
    </xdr:from>
    <xdr:to>
      <xdr:col>102</xdr:col>
      <xdr:colOff>165100</xdr:colOff>
      <xdr:row>86</xdr:row>
      <xdr:rowOff>8889</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9494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128169</xdr:rowOff>
    </xdr:from>
    <xdr:to>
      <xdr:col>107</xdr:col>
      <xdr:colOff>50800</xdr:colOff>
      <xdr:row>85</xdr:row>
      <xdr:rowOff>129539</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flipV="1">
          <a:off x="19545300" y="14701419"/>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79197</xdr:rowOff>
    </xdr:from>
    <xdr:to>
      <xdr:col>98</xdr:col>
      <xdr:colOff>38100</xdr:colOff>
      <xdr:row>86</xdr:row>
      <xdr:rowOff>9347</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8605500" y="1465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129539</xdr:rowOff>
    </xdr:from>
    <xdr:to>
      <xdr:col>102</xdr:col>
      <xdr:colOff>114300</xdr:colOff>
      <xdr:row>85</xdr:row>
      <xdr:rowOff>129997</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flipV="1">
          <a:off x="18656300" y="14702789"/>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169435</xdr:rowOff>
    </xdr:from>
    <xdr:ext cx="469744" cy="259045"/>
    <xdr:sp macro="" textlink="">
      <xdr:nvSpPr>
        <xdr:cNvPr id="536" name="n_1aveValue【消防施設】&#10;一人当たり面積">
          <a:extLst>
            <a:ext uri="{FF2B5EF4-FFF2-40B4-BE49-F238E27FC236}">
              <a16:creationId xmlns:a16="http://schemas.microsoft.com/office/drawing/2014/main" id="{00000000-0008-0000-0F00-000018020000}"/>
            </a:ext>
          </a:extLst>
        </xdr:cNvPr>
        <xdr:cNvSpPr txBox="1"/>
      </xdr:nvSpPr>
      <xdr:spPr>
        <a:xfrm>
          <a:off x="21075727" y="1439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1185</xdr:rowOff>
    </xdr:from>
    <xdr:ext cx="469744" cy="259045"/>
    <xdr:sp macro="" textlink="">
      <xdr:nvSpPr>
        <xdr:cNvPr id="537" name="n_2aveValue【消防施設】&#10;一人当たり面積">
          <a:extLst>
            <a:ext uri="{FF2B5EF4-FFF2-40B4-BE49-F238E27FC236}">
              <a16:creationId xmlns:a16="http://schemas.microsoft.com/office/drawing/2014/main" id="{00000000-0008-0000-0F00-000019020000}"/>
            </a:ext>
          </a:extLst>
        </xdr:cNvPr>
        <xdr:cNvSpPr txBox="1"/>
      </xdr:nvSpPr>
      <xdr:spPr>
        <a:xfrm>
          <a:off x="20199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7586</xdr:rowOff>
    </xdr:from>
    <xdr:ext cx="469744" cy="259045"/>
    <xdr:sp macro="" textlink="">
      <xdr:nvSpPr>
        <xdr:cNvPr id="538" name="n_3aveValue【消防施設】&#10;一人当たり面積">
          <a:extLst>
            <a:ext uri="{FF2B5EF4-FFF2-40B4-BE49-F238E27FC236}">
              <a16:creationId xmlns:a16="http://schemas.microsoft.com/office/drawing/2014/main" id="{00000000-0008-0000-0F00-00001A020000}"/>
            </a:ext>
          </a:extLst>
        </xdr:cNvPr>
        <xdr:cNvSpPr txBox="1"/>
      </xdr:nvSpPr>
      <xdr:spPr>
        <a:xfrm>
          <a:off x="19310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539" name="n_4aveValue【消防施設】&#10;一人当たり面積">
          <a:extLst>
            <a:ext uri="{FF2B5EF4-FFF2-40B4-BE49-F238E27FC236}">
              <a16:creationId xmlns:a16="http://schemas.microsoft.com/office/drawing/2014/main" id="{00000000-0008-0000-0F00-00001B020000}"/>
            </a:ext>
          </a:extLst>
        </xdr:cNvPr>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167809</xdr:rowOff>
    </xdr:from>
    <xdr:ext cx="469744" cy="259045"/>
    <xdr:sp macro="" textlink="">
      <xdr:nvSpPr>
        <xdr:cNvPr id="540" name="n_1mainValue【消防施設】&#10;一人当たり面積">
          <a:extLst>
            <a:ext uri="{FF2B5EF4-FFF2-40B4-BE49-F238E27FC236}">
              <a16:creationId xmlns:a16="http://schemas.microsoft.com/office/drawing/2014/main" id="{00000000-0008-0000-0F00-00001C020000}"/>
            </a:ext>
          </a:extLst>
        </xdr:cNvPr>
        <xdr:cNvSpPr txBox="1"/>
      </xdr:nvSpPr>
      <xdr:spPr>
        <a:xfrm>
          <a:off x="21075727" y="1474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170096</xdr:rowOff>
    </xdr:from>
    <xdr:ext cx="469744" cy="259045"/>
    <xdr:sp macro="" textlink="">
      <xdr:nvSpPr>
        <xdr:cNvPr id="541" name="n_2mainValue【消防施設】&#10;一人当たり面積">
          <a:extLst>
            <a:ext uri="{FF2B5EF4-FFF2-40B4-BE49-F238E27FC236}">
              <a16:creationId xmlns:a16="http://schemas.microsoft.com/office/drawing/2014/main" id="{00000000-0008-0000-0F00-00001D020000}"/>
            </a:ext>
          </a:extLst>
        </xdr:cNvPr>
        <xdr:cNvSpPr txBox="1"/>
      </xdr:nvSpPr>
      <xdr:spPr>
        <a:xfrm>
          <a:off x="20199427" y="1474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xdr:rowOff>
    </xdr:from>
    <xdr:ext cx="469744" cy="259045"/>
    <xdr:sp macro="" textlink="">
      <xdr:nvSpPr>
        <xdr:cNvPr id="542" name="n_3mainValue【消防施設】&#10;一人当たり面積">
          <a:extLst>
            <a:ext uri="{FF2B5EF4-FFF2-40B4-BE49-F238E27FC236}">
              <a16:creationId xmlns:a16="http://schemas.microsoft.com/office/drawing/2014/main" id="{00000000-0008-0000-0F00-00001E020000}"/>
            </a:ext>
          </a:extLst>
        </xdr:cNvPr>
        <xdr:cNvSpPr txBox="1"/>
      </xdr:nvSpPr>
      <xdr:spPr>
        <a:xfrm>
          <a:off x="19310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474</xdr:rowOff>
    </xdr:from>
    <xdr:ext cx="469744" cy="259045"/>
    <xdr:sp macro="" textlink="">
      <xdr:nvSpPr>
        <xdr:cNvPr id="543" name="n_4mainValue【消防施設】&#10;一人当たり面積">
          <a:extLst>
            <a:ext uri="{FF2B5EF4-FFF2-40B4-BE49-F238E27FC236}">
              <a16:creationId xmlns:a16="http://schemas.microsoft.com/office/drawing/2014/main" id="{00000000-0008-0000-0F00-00001F020000}"/>
            </a:ext>
          </a:extLst>
        </xdr:cNvPr>
        <xdr:cNvSpPr txBox="1"/>
      </xdr:nvSpPr>
      <xdr:spPr>
        <a:xfrm>
          <a:off x="18421427" y="1474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a:extLst>
            <a:ext uri="{FF2B5EF4-FFF2-40B4-BE49-F238E27FC236}">
              <a16:creationId xmlns:a16="http://schemas.microsoft.com/office/drawing/2014/main" id="{00000000-0008-0000-0F00-00002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2" name="テキスト ボックス 551">
          <a:extLst>
            <a:ext uri="{FF2B5EF4-FFF2-40B4-BE49-F238E27FC236}">
              <a16:creationId xmlns:a16="http://schemas.microsoft.com/office/drawing/2014/main" id="{00000000-0008-0000-0F00-00002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8" name="【庁舎】&#10;有形固定資産減価償却率グラフ枠">
          <a:extLst>
            <a:ext uri="{FF2B5EF4-FFF2-40B4-BE49-F238E27FC236}">
              <a16:creationId xmlns:a16="http://schemas.microsoft.com/office/drawing/2014/main" id="{00000000-0008-0000-0F00-00003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27214</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flipV="1">
          <a:off x="16318864" y="17124862"/>
          <a:ext cx="0" cy="15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570" name="【庁舎】&#10;有形固定資産減価償却率最小値テキスト">
          <a:extLst>
            <a:ext uri="{FF2B5EF4-FFF2-40B4-BE49-F238E27FC236}">
              <a16:creationId xmlns:a16="http://schemas.microsoft.com/office/drawing/2014/main" id="{00000000-0008-0000-0F00-00003A020000}"/>
            </a:ext>
          </a:extLst>
        </xdr:cNvPr>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572" name="【庁舎】&#10;有形固定資産減価償却率最大値テキスト">
          <a:extLst>
            <a:ext uri="{FF2B5EF4-FFF2-40B4-BE49-F238E27FC236}">
              <a16:creationId xmlns:a16="http://schemas.microsoft.com/office/drawing/2014/main" id="{00000000-0008-0000-0F00-00003C020000}"/>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149514</xdr:rowOff>
    </xdr:from>
    <xdr:ext cx="405111" cy="259045"/>
    <xdr:sp macro="" textlink="">
      <xdr:nvSpPr>
        <xdr:cNvPr id="574" name="【庁舎】&#10;有形固定資産減価償却率平均値テキスト">
          <a:extLst>
            <a:ext uri="{FF2B5EF4-FFF2-40B4-BE49-F238E27FC236}">
              <a16:creationId xmlns:a16="http://schemas.microsoft.com/office/drawing/2014/main" id="{00000000-0008-0000-0F00-00003E020000}"/>
            </a:ext>
          </a:extLst>
        </xdr:cNvPr>
        <xdr:cNvSpPr txBox="1"/>
      </xdr:nvSpPr>
      <xdr:spPr>
        <a:xfrm>
          <a:off x="16357600" y="17808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126637</xdr:rowOff>
    </xdr:from>
    <xdr:to>
      <xdr:col>85</xdr:col>
      <xdr:colOff>177800</xdr:colOff>
      <xdr:row>105</xdr:row>
      <xdr:rowOff>56787</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162687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5806</xdr:rowOff>
    </xdr:from>
    <xdr:to>
      <xdr:col>85</xdr:col>
      <xdr:colOff>177800</xdr:colOff>
      <xdr:row>105</xdr:row>
      <xdr:rowOff>107406</xdr:rowOff>
    </xdr:to>
    <xdr:sp macro="" textlink="">
      <xdr:nvSpPr>
        <xdr:cNvPr id="585" name="楕円 584">
          <a:extLst>
            <a:ext uri="{FF2B5EF4-FFF2-40B4-BE49-F238E27FC236}">
              <a16:creationId xmlns:a16="http://schemas.microsoft.com/office/drawing/2014/main" id="{00000000-0008-0000-0F00-000049020000}"/>
            </a:ext>
          </a:extLst>
        </xdr:cNvPr>
        <xdr:cNvSpPr/>
      </xdr:nvSpPr>
      <xdr:spPr>
        <a:xfrm>
          <a:off x="162687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155683</xdr:rowOff>
    </xdr:from>
    <xdr:ext cx="405111" cy="259045"/>
    <xdr:sp macro="" textlink="">
      <xdr:nvSpPr>
        <xdr:cNvPr id="586" name="【庁舎】&#10;有形固定資産減価償却率該当値テキスト">
          <a:extLst>
            <a:ext uri="{FF2B5EF4-FFF2-40B4-BE49-F238E27FC236}">
              <a16:creationId xmlns:a16="http://schemas.microsoft.com/office/drawing/2014/main" id="{00000000-0008-0000-0F00-00004A020000}"/>
            </a:ext>
          </a:extLst>
        </xdr:cNvPr>
        <xdr:cNvSpPr txBox="1"/>
      </xdr:nvSpPr>
      <xdr:spPr>
        <a:xfrm>
          <a:off x="16357600"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138068</xdr:rowOff>
    </xdr:from>
    <xdr:to>
      <xdr:col>81</xdr:col>
      <xdr:colOff>101600</xdr:colOff>
      <xdr:row>105</xdr:row>
      <xdr:rowOff>68218</xdr:rowOff>
    </xdr:to>
    <xdr:sp macro="" textlink="">
      <xdr:nvSpPr>
        <xdr:cNvPr id="587" name="楕円 586">
          <a:extLst>
            <a:ext uri="{FF2B5EF4-FFF2-40B4-BE49-F238E27FC236}">
              <a16:creationId xmlns:a16="http://schemas.microsoft.com/office/drawing/2014/main" id="{00000000-0008-0000-0F00-00004B020000}"/>
            </a:ext>
          </a:extLst>
        </xdr:cNvPr>
        <xdr:cNvSpPr/>
      </xdr:nvSpPr>
      <xdr:spPr>
        <a:xfrm>
          <a:off x="15430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17418</xdr:rowOff>
    </xdr:from>
    <xdr:to>
      <xdr:col>85</xdr:col>
      <xdr:colOff>127000</xdr:colOff>
      <xdr:row>105</xdr:row>
      <xdr:rowOff>56606</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15481300" y="18019668"/>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98879</xdr:rowOff>
    </xdr:from>
    <xdr:to>
      <xdr:col>76</xdr:col>
      <xdr:colOff>165100</xdr:colOff>
      <xdr:row>105</xdr:row>
      <xdr:rowOff>29029</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14541500" y="179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149679</xdr:rowOff>
    </xdr:from>
    <xdr:to>
      <xdr:col>81</xdr:col>
      <xdr:colOff>50800</xdr:colOff>
      <xdr:row>105</xdr:row>
      <xdr:rowOff>17418</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a:off x="14592300" y="17980479"/>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59689</xdr:rowOff>
    </xdr:from>
    <xdr:to>
      <xdr:col>72</xdr:col>
      <xdr:colOff>38100</xdr:colOff>
      <xdr:row>104</xdr:row>
      <xdr:rowOff>161289</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13652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110489</xdr:rowOff>
    </xdr:from>
    <xdr:to>
      <xdr:col>76</xdr:col>
      <xdr:colOff>114300</xdr:colOff>
      <xdr:row>104</xdr:row>
      <xdr:rowOff>149679</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13703300" y="17941289"/>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64588</xdr:rowOff>
    </xdr:from>
    <xdr:to>
      <xdr:col>67</xdr:col>
      <xdr:colOff>101600</xdr:colOff>
      <xdr:row>104</xdr:row>
      <xdr:rowOff>166188</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12763500" y="178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110489</xdr:rowOff>
    </xdr:from>
    <xdr:to>
      <xdr:col>71</xdr:col>
      <xdr:colOff>177800</xdr:colOff>
      <xdr:row>104</xdr:row>
      <xdr:rowOff>115388</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12814300" y="1794128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74947</xdr:rowOff>
    </xdr:from>
    <xdr:ext cx="405111" cy="259045"/>
    <xdr:sp macro="" textlink="">
      <xdr:nvSpPr>
        <xdr:cNvPr id="595" name="n_1aveValue【庁舎】&#10;有形固定資産減価償却率">
          <a:extLst>
            <a:ext uri="{FF2B5EF4-FFF2-40B4-BE49-F238E27FC236}">
              <a16:creationId xmlns:a16="http://schemas.microsoft.com/office/drawing/2014/main" id="{00000000-0008-0000-0F00-000053020000}"/>
            </a:ext>
          </a:extLst>
        </xdr:cNvPr>
        <xdr:cNvSpPr txBox="1"/>
      </xdr:nvSpPr>
      <xdr:spPr>
        <a:xfrm>
          <a:off x="15266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38116</xdr:rowOff>
    </xdr:from>
    <xdr:ext cx="405111" cy="259045"/>
    <xdr:sp macro="" textlink="">
      <xdr:nvSpPr>
        <xdr:cNvPr id="596" name="n_2aveValue【庁舎】&#10;有形固定資産減価償却率">
          <a:extLst>
            <a:ext uri="{FF2B5EF4-FFF2-40B4-BE49-F238E27FC236}">
              <a16:creationId xmlns:a16="http://schemas.microsoft.com/office/drawing/2014/main" id="{00000000-0008-0000-0F00-000054020000}"/>
            </a:ext>
          </a:extLst>
        </xdr:cNvPr>
        <xdr:cNvSpPr txBox="1"/>
      </xdr:nvSpPr>
      <xdr:spPr>
        <a:xfrm>
          <a:off x="14389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29953</xdr:rowOff>
    </xdr:from>
    <xdr:ext cx="405111" cy="259045"/>
    <xdr:sp macro="" textlink="">
      <xdr:nvSpPr>
        <xdr:cNvPr id="597" name="n_3aveValue【庁舎】&#10;有形固定資産減価償却率">
          <a:extLst>
            <a:ext uri="{FF2B5EF4-FFF2-40B4-BE49-F238E27FC236}">
              <a16:creationId xmlns:a16="http://schemas.microsoft.com/office/drawing/2014/main" id="{00000000-0008-0000-0F00-000055020000}"/>
            </a:ext>
          </a:extLst>
        </xdr:cNvPr>
        <xdr:cNvSpPr txBox="1"/>
      </xdr:nvSpPr>
      <xdr:spPr>
        <a:xfrm>
          <a:off x="13500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15257</xdr:rowOff>
    </xdr:from>
    <xdr:ext cx="405111" cy="259045"/>
    <xdr:sp macro="" textlink="">
      <xdr:nvSpPr>
        <xdr:cNvPr id="598" name="n_4aveValue【庁舎】&#10;有形固定資産減価償却率">
          <a:extLst>
            <a:ext uri="{FF2B5EF4-FFF2-40B4-BE49-F238E27FC236}">
              <a16:creationId xmlns:a16="http://schemas.microsoft.com/office/drawing/2014/main" id="{00000000-0008-0000-0F00-000056020000}"/>
            </a:ext>
          </a:extLst>
        </xdr:cNvPr>
        <xdr:cNvSpPr txBox="1"/>
      </xdr:nvSpPr>
      <xdr:spPr>
        <a:xfrm>
          <a:off x="12611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59345</xdr:rowOff>
    </xdr:from>
    <xdr:ext cx="405111" cy="259045"/>
    <xdr:sp macro="" textlink="">
      <xdr:nvSpPr>
        <xdr:cNvPr id="599" name="n_1mainValue【庁舎】&#10;有形固定資産減価償却率">
          <a:extLst>
            <a:ext uri="{FF2B5EF4-FFF2-40B4-BE49-F238E27FC236}">
              <a16:creationId xmlns:a16="http://schemas.microsoft.com/office/drawing/2014/main" id="{00000000-0008-0000-0F00-000057020000}"/>
            </a:ext>
          </a:extLst>
        </xdr:cNvPr>
        <xdr:cNvSpPr txBox="1"/>
      </xdr:nvSpPr>
      <xdr:spPr>
        <a:xfrm>
          <a:off x="152660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45556</xdr:rowOff>
    </xdr:from>
    <xdr:ext cx="405111" cy="259045"/>
    <xdr:sp macro="" textlink="">
      <xdr:nvSpPr>
        <xdr:cNvPr id="600" name="n_2mainValue【庁舎】&#10;有形固定資産減価償却率">
          <a:extLst>
            <a:ext uri="{FF2B5EF4-FFF2-40B4-BE49-F238E27FC236}">
              <a16:creationId xmlns:a16="http://schemas.microsoft.com/office/drawing/2014/main" id="{00000000-0008-0000-0F00-000058020000}"/>
            </a:ext>
          </a:extLst>
        </xdr:cNvPr>
        <xdr:cNvSpPr txBox="1"/>
      </xdr:nvSpPr>
      <xdr:spPr>
        <a:xfrm>
          <a:off x="14389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6366</xdr:rowOff>
    </xdr:from>
    <xdr:ext cx="405111" cy="259045"/>
    <xdr:sp macro="" textlink="">
      <xdr:nvSpPr>
        <xdr:cNvPr id="601" name="n_3mainValue【庁舎】&#10;有形固定資産減価償却率">
          <a:extLst>
            <a:ext uri="{FF2B5EF4-FFF2-40B4-BE49-F238E27FC236}">
              <a16:creationId xmlns:a16="http://schemas.microsoft.com/office/drawing/2014/main" id="{00000000-0008-0000-0F00-000059020000}"/>
            </a:ext>
          </a:extLst>
        </xdr:cNvPr>
        <xdr:cNvSpPr txBox="1"/>
      </xdr:nvSpPr>
      <xdr:spPr>
        <a:xfrm>
          <a:off x="13500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11265</xdr:rowOff>
    </xdr:from>
    <xdr:ext cx="405111" cy="259045"/>
    <xdr:sp macro="" textlink="">
      <xdr:nvSpPr>
        <xdr:cNvPr id="602" name="n_4mainValue【庁舎】&#10;有形固定資産減価償却率">
          <a:extLst>
            <a:ext uri="{FF2B5EF4-FFF2-40B4-BE49-F238E27FC236}">
              <a16:creationId xmlns:a16="http://schemas.microsoft.com/office/drawing/2014/main" id="{00000000-0008-0000-0F00-00005A020000}"/>
            </a:ext>
          </a:extLst>
        </xdr:cNvPr>
        <xdr:cNvSpPr txBox="1"/>
      </xdr:nvSpPr>
      <xdr:spPr>
        <a:xfrm>
          <a:off x="12611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7" name="【庁舎】&#10;一人当たり面積グラフ枠">
          <a:extLst>
            <a:ext uri="{FF2B5EF4-FFF2-40B4-BE49-F238E27FC236}">
              <a16:creationId xmlns:a16="http://schemas.microsoft.com/office/drawing/2014/main" id="{00000000-0008-0000-0F00-000073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80555</xdr:rowOff>
    </xdr:from>
    <xdr:to>
      <xdr:col>116</xdr:col>
      <xdr:colOff>62864</xdr:colOff>
      <xdr:row>107</xdr:row>
      <xdr:rowOff>152944</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flipV="1">
          <a:off x="22160864" y="17225555"/>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156771</xdr:rowOff>
    </xdr:from>
    <xdr:ext cx="469744" cy="259045"/>
    <xdr:sp macro="" textlink="">
      <xdr:nvSpPr>
        <xdr:cNvPr id="629" name="【庁舎】&#10;一人当たり面積最小値テキスト">
          <a:extLst>
            <a:ext uri="{FF2B5EF4-FFF2-40B4-BE49-F238E27FC236}">
              <a16:creationId xmlns:a16="http://schemas.microsoft.com/office/drawing/2014/main" id="{00000000-0008-0000-0F00-000075020000}"/>
            </a:ext>
          </a:extLst>
        </xdr:cNvPr>
        <xdr:cNvSpPr txBox="1"/>
      </xdr:nvSpPr>
      <xdr:spPr>
        <a:xfrm>
          <a:off x="22199600" y="185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152944</xdr:rowOff>
    </xdr:from>
    <xdr:to>
      <xdr:col>116</xdr:col>
      <xdr:colOff>152400</xdr:colOff>
      <xdr:row>107</xdr:row>
      <xdr:rowOff>152944</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22072600" y="1849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27232</xdr:rowOff>
    </xdr:from>
    <xdr:ext cx="469744" cy="259045"/>
    <xdr:sp macro="" textlink="">
      <xdr:nvSpPr>
        <xdr:cNvPr id="631" name="【庁舎】&#10;一人当たり面積最大値テキスト">
          <a:extLst>
            <a:ext uri="{FF2B5EF4-FFF2-40B4-BE49-F238E27FC236}">
              <a16:creationId xmlns:a16="http://schemas.microsoft.com/office/drawing/2014/main" id="{00000000-0008-0000-0F00-000077020000}"/>
            </a:ext>
          </a:extLst>
        </xdr:cNvPr>
        <xdr:cNvSpPr txBox="1"/>
      </xdr:nvSpPr>
      <xdr:spPr>
        <a:xfrm>
          <a:off x="22199600" y="1700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80555</xdr:rowOff>
    </xdr:from>
    <xdr:to>
      <xdr:col>116</xdr:col>
      <xdr:colOff>152400</xdr:colOff>
      <xdr:row>100</xdr:row>
      <xdr:rowOff>80555</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22072600" y="1722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633" name="【庁舎】&#10;一人当たり面積平均値テキスト">
          <a:extLst>
            <a:ext uri="{FF2B5EF4-FFF2-40B4-BE49-F238E27FC236}">
              <a16:creationId xmlns:a16="http://schemas.microsoft.com/office/drawing/2014/main" id="{00000000-0008-0000-0F00-000079020000}"/>
            </a:ext>
          </a:extLst>
        </xdr:cNvPr>
        <xdr:cNvSpPr txBox="1"/>
      </xdr:nvSpPr>
      <xdr:spPr>
        <a:xfrm>
          <a:off x="22199600" y="1805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57513</xdr:rowOff>
    </xdr:from>
    <xdr:to>
      <xdr:col>112</xdr:col>
      <xdr:colOff>38100</xdr:colOff>
      <xdr:row>105</xdr:row>
      <xdr:rowOff>159113</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21272500" y="180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70576</xdr:rowOff>
    </xdr:from>
    <xdr:to>
      <xdr:col>107</xdr:col>
      <xdr:colOff>101600</xdr:colOff>
      <xdr:row>106</xdr:row>
      <xdr:rowOff>726</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20383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122827</xdr:rowOff>
    </xdr:from>
    <xdr:to>
      <xdr:col>102</xdr:col>
      <xdr:colOff>165100</xdr:colOff>
      <xdr:row>106</xdr:row>
      <xdr:rowOff>52977</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9494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142421</xdr:rowOff>
    </xdr:from>
    <xdr:to>
      <xdr:col>98</xdr:col>
      <xdr:colOff>38100</xdr:colOff>
      <xdr:row>106</xdr:row>
      <xdr:rowOff>72571</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8605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3629</xdr:rowOff>
    </xdr:from>
    <xdr:to>
      <xdr:col>116</xdr:col>
      <xdr:colOff>114300</xdr:colOff>
      <xdr:row>104</xdr:row>
      <xdr:rowOff>105229</xdr:rowOff>
    </xdr:to>
    <xdr:sp macro="" textlink="">
      <xdr:nvSpPr>
        <xdr:cNvPr id="644" name="楕円 643">
          <a:extLst>
            <a:ext uri="{FF2B5EF4-FFF2-40B4-BE49-F238E27FC236}">
              <a16:creationId xmlns:a16="http://schemas.microsoft.com/office/drawing/2014/main" id="{00000000-0008-0000-0F00-000084020000}"/>
            </a:ext>
          </a:extLst>
        </xdr:cNvPr>
        <xdr:cNvSpPr/>
      </xdr:nvSpPr>
      <xdr:spPr>
        <a:xfrm>
          <a:off x="22110700" y="1783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26506</xdr:rowOff>
    </xdr:from>
    <xdr:ext cx="469744" cy="259045"/>
    <xdr:sp macro="" textlink="">
      <xdr:nvSpPr>
        <xdr:cNvPr id="645" name="【庁舎】&#10;一人当たり面積該当値テキスト">
          <a:extLst>
            <a:ext uri="{FF2B5EF4-FFF2-40B4-BE49-F238E27FC236}">
              <a16:creationId xmlns:a16="http://schemas.microsoft.com/office/drawing/2014/main" id="{00000000-0008-0000-0F00-000085020000}"/>
            </a:ext>
          </a:extLst>
        </xdr:cNvPr>
        <xdr:cNvSpPr txBox="1"/>
      </xdr:nvSpPr>
      <xdr:spPr>
        <a:xfrm>
          <a:off x="22199600" y="1768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18869</xdr:rowOff>
    </xdr:from>
    <xdr:to>
      <xdr:col>112</xdr:col>
      <xdr:colOff>38100</xdr:colOff>
      <xdr:row>104</xdr:row>
      <xdr:rowOff>120469</xdr:rowOff>
    </xdr:to>
    <xdr:sp macro="" textlink="">
      <xdr:nvSpPr>
        <xdr:cNvPr id="646" name="楕円 645">
          <a:extLst>
            <a:ext uri="{FF2B5EF4-FFF2-40B4-BE49-F238E27FC236}">
              <a16:creationId xmlns:a16="http://schemas.microsoft.com/office/drawing/2014/main" id="{00000000-0008-0000-0F00-000086020000}"/>
            </a:ext>
          </a:extLst>
        </xdr:cNvPr>
        <xdr:cNvSpPr/>
      </xdr:nvSpPr>
      <xdr:spPr>
        <a:xfrm>
          <a:off x="21272500" y="178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54429</xdr:rowOff>
    </xdr:from>
    <xdr:to>
      <xdr:col>116</xdr:col>
      <xdr:colOff>63500</xdr:colOff>
      <xdr:row>104</xdr:row>
      <xdr:rowOff>69669</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flipV="1">
          <a:off x="21323300" y="17885229"/>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40639</xdr:rowOff>
    </xdr:from>
    <xdr:to>
      <xdr:col>107</xdr:col>
      <xdr:colOff>101600</xdr:colOff>
      <xdr:row>104</xdr:row>
      <xdr:rowOff>142239</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20383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69669</xdr:rowOff>
    </xdr:from>
    <xdr:to>
      <xdr:col>111</xdr:col>
      <xdr:colOff>177800</xdr:colOff>
      <xdr:row>104</xdr:row>
      <xdr:rowOff>91439</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flipV="1">
          <a:off x="20434300" y="17900469"/>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55880</xdr:rowOff>
    </xdr:from>
    <xdr:to>
      <xdr:col>102</xdr:col>
      <xdr:colOff>165100</xdr:colOff>
      <xdr:row>104</xdr:row>
      <xdr:rowOff>157480</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9494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91439</xdr:rowOff>
    </xdr:from>
    <xdr:to>
      <xdr:col>107</xdr:col>
      <xdr:colOff>50800</xdr:colOff>
      <xdr:row>104</xdr:row>
      <xdr:rowOff>106680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flipV="1">
          <a:off x="19545300" y="179222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77651</xdr:rowOff>
    </xdr:from>
    <xdr:to>
      <xdr:col>98</xdr:col>
      <xdr:colOff>38100</xdr:colOff>
      <xdr:row>105</xdr:row>
      <xdr:rowOff>7801</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8605500" y="1790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106680</xdr:rowOff>
    </xdr:from>
    <xdr:to>
      <xdr:col>102</xdr:col>
      <xdr:colOff>114300</xdr:colOff>
      <xdr:row>104</xdr:row>
      <xdr:rowOff>128451</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flipV="1">
          <a:off x="18656300" y="1793748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150240</xdr:rowOff>
    </xdr:from>
    <xdr:ext cx="469744" cy="259045"/>
    <xdr:sp macro="" textlink="">
      <xdr:nvSpPr>
        <xdr:cNvPr id="654" name="n_1aveValue【庁舎】&#10;一人当たり面積">
          <a:extLst>
            <a:ext uri="{FF2B5EF4-FFF2-40B4-BE49-F238E27FC236}">
              <a16:creationId xmlns:a16="http://schemas.microsoft.com/office/drawing/2014/main" id="{00000000-0008-0000-0F00-00008E020000}"/>
            </a:ext>
          </a:extLst>
        </xdr:cNvPr>
        <xdr:cNvSpPr txBox="1"/>
      </xdr:nvSpPr>
      <xdr:spPr>
        <a:xfrm>
          <a:off x="21075727" y="181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163303</xdr:rowOff>
    </xdr:from>
    <xdr:ext cx="469744" cy="259045"/>
    <xdr:sp macro="" textlink="">
      <xdr:nvSpPr>
        <xdr:cNvPr id="655" name="n_2aveValue【庁舎】&#10;一人当たり面積">
          <a:extLst>
            <a:ext uri="{FF2B5EF4-FFF2-40B4-BE49-F238E27FC236}">
              <a16:creationId xmlns:a16="http://schemas.microsoft.com/office/drawing/2014/main" id="{00000000-0008-0000-0F00-00008F020000}"/>
            </a:ext>
          </a:extLst>
        </xdr:cNvPr>
        <xdr:cNvSpPr txBox="1"/>
      </xdr:nvSpPr>
      <xdr:spPr>
        <a:xfrm>
          <a:off x="20199427" y="181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44104</xdr:rowOff>
    </xdr:from>
    <xdr:ext cx="469744" cy="259045"/>
    <xdr:sp macro="" textlink="">
      <xdr:nvSpPr>
        <xdr:cNvPr id="656" name="n_3aveValue【庁舎】&#10;一人当たり面積">
          <a:extLst>
            <a:ext uri="{FF2B5EF4-FFF2-40B4-BE49-F238E27FC236}">
              <a16:creationId xmlns:a16="http://schemas.microsoft.com/office/drawing/2014/main" id="{00000000-0008-0000-0F00-000090020000}"/>
            </a:ext>
          </a:extLst>
        </xdr:cNvPr>
        <xdr:cNvSpPr txBox="1"/>
      </xdr:nvSpPr>
      <xdr:spPr>
        <a:xfrm>
          <a:off x="19310427" y="1821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63698</xdr:rowOff>
    </xdr:from>
    <xdr:ext cx="469744" cy="259045"/>
    <xdr:sp macro="" textlink="">
      <xdr:nvSpPr>
        <xdr:cNvPr id="657" name="n_4aveValue【庁舎】&#10;一人当たり面積">
          <a:extLst>
            <a:ext uri="{FF2B5EF4-FFF2-40B4-BE49-F238E27FC236}">
              <a16:creationId xmlns:a16="http://schemas.microsoft.com/office/drawing/2014/main" id="{00000000-0008-0000-0F00-000091020000}"/>
            </a:ext>
          </a:extLst>
        </xdr:cNvPr>
        <xdr:cNvSpPr txBox="1"/>
      </xdr:nvSpPr>
      <xdr:spPr>
        <a:xfrm>
          <a:off x="18421427" y="1823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136996</xdr:rowOff>
    </xdr:from>
    <xdr:ext cx="469744" cy="259045"/>
    <xdr:sp macro="" textlink="">
      <xdr:nvSpPr>
        <xdr:cNvPr id="658" name="n_1mainValue【庁舎】&#10;一人当たり面積">
          <a:extLst>
            <a:ext uri="{FF2B5EF4-FFF2-40B4-BE49-F238E27FC236}">
              <a16:creationId xmlns:a16="http://schemas.microsoft.com/office/drawing/2014/main" id="{00000000-0008-0000-0F00-000092020000}"/>
            </a:ext>
          </a:extLst>
        </xdr:cNvPr>
        <xdr:cNvSpPr txBox="1"/>
      </xdr:nvSpPr>
      <xdr:spPr>
        <a:xfrm>
          <a:off x="21075727" y="1762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158766</xdr:rowOff>
    </xdr:from>
    <xdr:ext cx="469744" cy="259045"/>
    <xdr:sp macro="" textlink="">
      <xdr:nvSpPr>
        <xdr:cNvPr id="659" name="n_2mainValue【庁舎】&#10;一人当たり面積">
          <a:extLst>
            <a:ext uri="{FF2B5EF4-FFF2-40B4-BE49-F238E27FC236}">
              <a16:creationId xmlns:a16="http://schemas.microsoft.com/office/drawing/2014/main" id="{00000000-0008-0000-0F00-000093020000}"/>
            </a:ext>
          </a:extLst>
        </xdr:cNvPr>
        <xdr:cNvSpPr txBox="1"/>
      </xdr:nvSpPr>
      <xdr:spPr>
        <a:xfrm>
          <a:off x="20199427" y="1764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2557</xdr:rowOff>
    </xdr:from>
    <xdr:ext cx="469744" cy="259045"/>
    <xdr:sp macro="" textlink="">
      <xdr:nvSpPr>
        <xdr:cNvPr id="660" name="n_3mainValue【庁舎】&#10;一人当たり面積">
          <a:extLst>
            <a:ext uri="{FF2B5EF4-FFF2-40B4-BE49-F238E27FC236}">
              <a16:creationId xmlns:a16="http://schemas.microsoft.com/office/drawing/2014/main" id="{00000000-0008-0000-0F00-000094020000}"/>
            </a:ext>
          </a:extLst>
        </xdr:cNvPr>
        <xdr:cNvSpPr txBox="1"/>
      </xdr:nvSpPr>
      <xdr:spPr>
        <a:xfrm>
          <a:off x="193104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24328</xdr:rowOff>
    </xdr:from>
    <xdr:ext cx="469744" cy="259045"/>
    <xdr:sp macro="" textlink="">
      <xdr:nvSpPr>
        <xdr:cNvPr id="661" name="n_4mainValue【庁舎】&#10;一人当たり面積">
          <a:extLst>
            <a:ext uri="{FF2B5EF4-FFF2-40B4-BE49-F238E27FC236}">
              <a16:creationId xmlns:a16="http://schemas.microsoft.com/office/drawing/2014/main" id="{00000000-0008-0000-0F00-000095020000}"/>
            </a:ext>
          </a:extLst>
        </xdr:cNvPr>
        <xdr:cNvSpPr txBox="1"/>
      </xdr:nvSpPr>
      <xdr:spPr>
        <a:xfrm>
          <a:off x="18421427" y="1768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類似団体と比較して特に有形固定資産減価償却率が高いのは、</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一般廃棄物処理施設</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や</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体育館・プール</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当町の</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一般廃棄物処理施設</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は、近隣自治体と広域で行政事務組合を形成し</a:t>
          </a:r>
          <a:r>
            <a:rPr kumimoji="1" lang="ja-JP" altLang="en-US" sz="1100" b="0" i="0" u="none" strike="noStrike" kern="0" cap="none" spc="0" normalizeH="0" baseline="0" noProof="0">
              <a:ln>
                <a:noFill/>
              </a:ln>
              <a:solidFill>
                <a:prstClr val="black"/>
              </a:solidFill>
              <a:effectLst/>
              <a:uLnTx/>
              <a:uFillTx/>
              <a:latin typeface="+mn-lt"/>
              <a:ea typeface="+mn-ea"/>
              <a:cs typeface="+mn-cs"/>
            </a:rPr>
            <a:t>ており、現在は施設の建替を行っているため</a:t>
          </a:r>
          <a:r>
            <a:rPr kumimoji="1" lang="ja-JP" altLang="ja-JP" sz="1100" b="0" i="0" u="none" strike="noStrike" kern="0" cap="none" spc="0" normalizeH="0" baseline="0" noProof="0">
              <a:ln>
                <a:noFill/>
              </a:ln>
              <a:solidFill>
                <a:prstClr val="black"/>
              </a:solidFill>
              <a:effectLst/>
              <a:uLnTx/>
              <a:uFillTx/>
              <a:latin typeface="+mn-lt"/>
              <a:ea typeface="+mn-ea"/>
              <a:cs typeface="+mn-cs"/>
            </a:rPr>
            <a:t>有形固定資産減価償却率の改善が見込まれている。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体育館・プール</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は、昭和</a:t>
          </a:r>
          <a:r>
            <a:rPr kumimoji="1" lang="en-US" altLang="ja-JP" sz="1100" b="0" i="0" u="none" strike="noStrike" kern="0" cap="none" spc="0" normalizeH="0" baseline="0" noProof="0">
              <a:ln>
                <a:noFill/>
              </a:ln>
              <a:solidFill>
                <a:prstClr val="black"/>
              </a:solidFill>
              <a:effectLst/>
              <a:uLnTx/>
              <a:uFillTx/>
              <a:latin typeface="+mn-lt"/>
              <a:ea typeface="+mn-ea"/>
              <a:cs typeface="+mn-cs"/>
            </a:rPr>
            <a:t>55</a:t>
          </a:r>
          <a:r>
            <a:rPr kumimoji="1" lang="ja-JP" altLang="en-US" sz="1100" b="0" i="0" u="none" strike="noStrike" kern="0" cap="none" spc="0" normalizeH="0" baseline="0" noProof="0">
              <a:ln>
                <a:noFill/>
              </a:ln>
              <a:solidFill>
                <a:prstClr val="black"/>
              </a:solidFill>
              <a:effectLst/>
              <a:uLnTx/>
              <a:uFillTx/>
              <a:latin typeface="+mn-lt"/>
              <a:ea typeface="+mn-ea"/>
              <a:cs typeface="+mn-cs"/>
            </a:rPr>
            <a:t>年～平成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年に建設されており、</a:t>
          </a:r>
          <a:r>
            <a:rPr kumimoji="1" lang="ja-JP" altLang="ja-JP" sz="1100" b="0" i="0" u="none" strike="noStrike" kern="0" cap="none" spc="0" normalizeH="0" baseline="0" noProof="0">
              <a:ln>
                <a:noFill/>
              </a:ln>
              <a:solidFill>
                <a:prstClr val="black"/>
              </a:solidFill>
              <a:effectLst/>
              <a:uLnTx/>
              <a:uFillTx/>
              <a:latin typeface="+mn-lt"/>
              <a:ea typeface="+mn-ea"/>
              <a:cs typeface="+mn-cs"/>
            </a:rPr>
            <a:t>築</a:t>
          </a: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ja-JP" sz="1100" b="0" i="0" u="none" strike="noStrike" kern="0" cap="none" spc="0" normalizeH="0" baseline="0" noProof="0">
              <a:ln>
                <a:noFill/>
              </a:ln>
              <a:solidFill>
                <a:prstClr val="black"/>
              </a:solidFill>
              <a:effectLst/>
              <a:uLnTx/>
              <a:uFillTx/>
              <a:latin typeface="+mn-lt"/>
              <a:ea typeface="+mn-ea"/>
              <a:cs typeface="+mn-cs"/>
            </a:rPr>
            <a:t>年以上が経過している。</a:t>
          </a:r>
          <a:r>
            <a:rPr kumimoji="1" lang="ja-JP" altLang="en-US" sz="1100" b="0" i="0" u="none" strike="noStrike" kern="0" cap="none" spc="0" normalizeH="0" baseline="0" noProof="0">
              <a:ln>
                <a:noFill/>
              </a:ln>
              <a:solidFill>
                <a:prstClr val="black"/>
              </a:solidFill>
              <a:effectLst/>
              <a:uLnTx/>
              <a:uFillTx/>
              <a:latin typeface="+mn-lt"/>
              <a:ea typeface="+mn-ea"/>
              <a:cs typeface="+mn-cs"/>
            </a:rPr>
            <a:t>そのため計画的に改修を実施していく必要があるため、</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改定した公共施設等総合管理計画に基づき、利用状況を把握した上で近傍に類似施設がある場合には統廃合や、老朽化が進んでいるものものについては施設を解体するなど、ストック改善に取り組んで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5,430
5,396
30.93
4,395,381
4,092,228
292,309
2,818,618
4,412,174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150.1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本数値は、本年と過去</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年の基準財政収入額と基準財政需要額の割合の平均をしたもので、各年の割合は、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となっており、前年と比較してやや減少しており、類似団体や県平均と比較しても低い数値となっている。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前年から割合が減少している主な要因は、基準財政需要額のうち、過疎対策事業債償還費で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9,565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千円の増、地域デジタル社会推進費が新設され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44,359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千円皆増、新型コロナウイルス感染症感染拡大の影響で臨時経済対策費及び臨時財政対策債償還基金費が新設され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85,895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千円皆増したこと等による。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44450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06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1411</xdr:rowOff>
    </xdr:from>
    <xdr:to>
      <xdr:col>23</xdr:col>
      <xdr:colOff>133350</xdr:colOff>
      <xdr:row>43</xdr:row>
      <xdr:rowOff>28222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7376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84966</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114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43</xdr:row>
      <xdr:rowOff>1411</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469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132645</xdr:rowOff>
    </xdr:from>
    <xdr:to>
      <xdr:col>15</xdr:col>
      <xdr:colOff>82550</xdr:colOff>
      <xdr:row>42</xdr:row>
      <xdr:rowOff>146050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3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132645</xdr:rowOff>
    </xdr:from>
    <xdr:to>
      <xdr:col>11</xdr:col>
      <xdr:colOff>31750</xdr:colOff>
      <xdr:row>42</xdr:row>
      <xdr:rowOff>132645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335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122061</xdr:rowOff>
    </xdr:from>
    <xdr:to>
      <xdr:col>19</xdr:col>
      <xdr:colOff>184150</xdr:colOff>
      <xdr:row>43</xdr:row>
      <xdr:rowOff>52211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36988</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81845</xdr:rowOff>
    </xdr:from>
    <xdr:to>
      <xdr:col>11</xdr:col>
      <xdr:colOff>82550</xdr:colOff>
      <xdr:row>43</xdr:row>
      <xdr:rowOff>11995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168222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81845</xdr:rowOff>
    </xdr:from>
    <xdr:to>
      <xdr:col>7</xdr:col>
      <xdr:colOff>31750</xdr:colOff>
      <xdr:row>43</xdr:row>
      <xdr:rowOff>11995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168222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歳入総額では、対前年度</a:t>
          </a:r>
          <a:r>
            <a:rPr kumimoji="1" lang="en-US" altLang="ja-JP"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400,399</a:t>
          </a: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千円の減、歳出総額では</a:t>
          </a:r>
          <a:r>
            <a:rPr kumimoji="1" lang="en-US" altLang="ja-JP"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504,478</a:t>
          </a: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千円の減となっている。歳出総額は減少しているが、分子となる経常的一般財源経費は、公債費で、過去に発行した過疎対策事業債、臨時財政対策債、災害復旧事業債等の元利償還額により</a:t>
          </a:r>
          <a:r>
            <a:rPr kumimoji="1" lang="en-US" altLang="ja-JP"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17,581</a:t>
          </a: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千円の増、繰出金で、主に公共下水道事業特別会計への繰出が大きくなっていることにより</a:t>
          </a:r>
          <a:r>
            <a:rPr kumimoji="1" lang="en-US" altLang="ja-JP"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25,873</a:t>
          </a: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千円の増となっており、対前年度比で</a:t>
          </a:r>
          <a:r>
            <a:rPr kumimoji="1" lang="en-US" altLang="ja-JP"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10,093</a:t>
          </a: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歳入総額についても減少しているが、分母となる経常一般財源収入は、地方交付税で、普通交付税において地域デジタル社会推進費、臨時経済対策費及び臨時財政対策債償還基金費の新規算定項目により</a:t>
          </a:r>
          <a:r>
            <a:rPr kumimoji="1" lang="en-US" altLang="ja-JP"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238,482</a:t>
          </a: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千円の増、地方税で、固定資産税において令和２年度に新型コロナウイルス感染症に係る徴収猶予分</a:t>
          </a:r>
          <a:r>
            <a:rPr kumimoji="1" lang="en-US" altLang="ja-JP"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22,632</a:t>
          </a: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千円を令和３年度で収入したことで</a:t>
          </a:r>
          <a:r>
            <a:rPr kumimoji="1" lang="en-US" altLang="ja-JP"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16,105</a:t>
          </a: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千円の増、地方消費税交付金で</a:t>
          </a:r>
          <a:r>
            <a:rPr kumimoji="1" lang="en-US" altLang="ja-JP"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9,211</a:t>
          </a: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千円の増となっており、対前年度比で</a:t>
          </a:r>
          <a:r>
            <a:rPr kumimoji="1" lang="en-US" altLang="ja-JP"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274,509</a:t>
          </a: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分子と分母ともに増となっているが、分母の増額分のほうが大幅に大きくなっているため、経常収支比率が対前年度比</a:t>
          </a:r>
          <a:r>
            <a:rPr kumimoji="1" lang="en-US" altLang="ja-JP"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a:t>
          </a: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115751</xdr:rowOff>
    </xdr:from>
    <xdr:to>
      <xdr:col>23</xdr:col>
      <xdr:colOff>133350</xdr:colOff>
      <xdr:row>67</xdr:row>
      <xdr:rowOff>83457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88401"/>
          <a:ext cx="0" cy="1682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55534</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4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83457</xdr:rowOff>
    </xdr:from>
    <xdr:to>
      <xdr:col>24</xdr:col>
      <xdr:colOff>12700</xdr:colOff>
      <xdr:row>67</xdr:row>
      <xdr:rowOff>83457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7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30678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3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115751</xdr:rowOff>
    </xdr:from>
    <xdr:to>
      <xdr:col>24</xdr:col>
      <xdr:colOff>12700</xdr:colOff>
      <xdr:row>57</xdr:row>
      <xdr:rowOff>115751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8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101237</xdr:rowOff>
    </xdr:from>
    <xdr:to>
      <xdr:col>23</xdr:col>
      <xdr:colOff>133350</xdr:colOff>
      <xdr:row>62</xdr:row>
      <xdr:rowOff>37556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388237"/>
          <a:ext cx="838200" cy="27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37556</xdr:rowOff>
    </xdr:from>
    <xdr:to>
      <xdr:col>19</xdr:col>
      <xdr:colOff>133350</xdr:colOff>
      <xdr:row>62</xdr:row>
      <xdr:rowOff>127181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667456"/>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20320</xdr:rowOff>
    </xdr:from>
    <xdr:to>
      <xdr:col>19</xdr:col>
      <xdr:colOff>184150</xdr:colOff>
      <xdr:row>61</xdr:row>
      <xdr:rowOff>121920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132097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85816</xdr:rowOff>
    </xdr:from>
    <xdr:to>
      <xdr:col>15</xdr:col>
      <xdr:colOff>82550</xdr:colOff>
      <xdr:row>62</xdr:row>
      <xdr:rowOff>127181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715716"/>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68580</xdr:rowOff>
    </xdr:from>
    <xdr:to>
      <xdr:col>15</xdr:col>
      <xdr:colOff>133350</xdr:colOff>
      <xdr:row>61</xdr:row>
      <xdr:rowOff>170180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8907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85816</xdr:rowOff>
    </xdr:from>
    <xdr:to>
      <xdr:col>11</xdr:col>
      <xdr:colOff>31750</xdr:colOff>
      <xdr:row>62</xdr:row>
      <xdr:rowOff>127181</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715716"/>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30662</xdr:rowOff>
    </xdr:from>
    <xdr:to>
      <xdr:col>11</xdr:col>
      <xdr:colOff>82550</xdr:colOff>
      <xdr:row>61</xdr:row>
      <xdr:rowOff>132262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142439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6531</xdr:rowOff>
    </xdr:from>
    <xdr:to>
      <xdr:col>7</xdr:col>
      <xdr:colOff>31750</xdr:colOff>
      <xdr:row>61</xdr:row>
      <xdr:rowOff>108131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6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118308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33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50437</xdr:rowOff>
    </xdr:from>
    <xdr:to>
      <xdr:col>23</xdr:col>
      <xdr:colOff>184150</xdr:colOff>
      <xdr:row>60</xdr:row>
      <xdr:rowOff>152037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22514</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309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158206</xdr:rowOff>
    </xdr:from>
    <xdr:to>
      <xdr:col>19</xdr:col>
      <xdr:colOff>184150</xdr:colOff>
      <xdr:row>62</xdr:row>
      <xdr:rowOff>88356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73133</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703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76381</xdr:rowOff>
    </xdr:from>
    <xdr:to>
      <xdr:col>15</xdr:col>
      <xdr:colOff>133350</xdr:colOff>
      <xdr:row>63</xdr:row>
      <xdr:rowOff>6531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70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162758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79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35016</xdr:rowOff>
    </xdr:from>
    <xdr:to>
      <xdr:col>11</xdr:col>
      <xdr:colOff>82550</xdr:colOff>
      <xdr:row>62</xdr:row>
      <xdr:rowOff>136616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6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121393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76381</xdr:rowOff>
    </xdr:from>
    <xdr:to>
      <xdr:col>7</xdr:col>
      <xdr:colOff>31750</xdr:colOff>
      <xdr:row>63</xdr:row>
      <xdr:rowOff>6531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70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162758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9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[209,180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と比較して減少したのは、人件費は、新型コロナウイルスワクチン予防接種業務等により増加したが、物件費で前年度実施したＧＩＧＡスクール整備事業等に伴った減少分のほうが大きかったことが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今後は、事務事業の見直しを進めるとともに、全ての事務事業の優先度を厳しく点検し、優先度の低い事務事業について計画的に廃止・縮小を進め、経常経費の削減を図る。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28373</xdr:rowOff>
    </xdr:from>
    <xdr:to>
      <xdr:col>23</xdr:col>
      <xdr:colOff>133350</xdr:colOff>
      <xdr:row>88</xdr:row>
      <xdr:rowOff>163551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15823"/>
          <a:ext cx="0" cy="133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135628</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2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163551</xdr:rowOff>
    </xdr:from>
    <xdr:to>
      <xdr:col>24</xdr:col>
      <xdr:colOff>12700</xdr:colOff>
      <xdr:row>88</xdr:row>
      <xdr:rowOff>163551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5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114750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28373</xdr:rowOff>
    </xdr:from>
    <xdr:to>
      <xdr:col>24</xdr:col>
      <xdr:colOff>12700</xdr:colOff>
      <xdr:row>81</xdr:row>
      <xdr:rowOff>28373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96123</xdr:rowOff>
    </xdr:from>
    <xdr:to>
      <xdr:col>23</xdr:col>
      <xdr:colOff>133350</xdr:colOff>
      <xdr:row>81</xdr:row>
      <xdr:rowOff>103736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3983573"/>
          <a:ext cx="838200" cy="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95442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8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123365</xdr:rowOff>
    </xdr:from>
    <xdr:to>
      <xdr:col>23</xdr:col>
      <xdr:colOff>184150</xdr:colOff>
      <xdr:row>82</xdr:row>
      <xdr:rowOff>53515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87041</xdr:rowOff>
    </xdr:from>
    <xdr:to>
      <xdr:col>19</xdr:col>
      <xdr:colOff>133350</xdr:colOff>
      <xdr:row>81</xdr:row>
      <xdr:rowOff>103736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74491"/>
          <a:ext cx="889000" cy="1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94515</xdr:rowOff>
    </xdr:from>
    <xdr:to>
      <xdr:col>19</xdr:col>
      <xdr:colOff>184150</xdr:colOff>
      <xdr:row>82</xdr:row>
      <xdr:rowOff>24665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6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69017</xdr:rowOff>
    </xdr:from>
    <xdr:to>
      <xdr:col>15</xdr:col>
      <xdr:colOff>82550</xdr:colOff>
      <xdr:row>81</xdr:row>
      <xdr:rowOff>87041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56467"/>
          <a:ext cx="889000" cy="1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69980</xdr:rowOff>
    </xdr:from>
    <xdr:to>
      <xdr:col>15</xdr:col>
      <xdr:colOff>133350</xdr:colOff>
      <xdr:row>82</xdr:row>
      <xdr:rowOff>130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156357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67814</xdr:rowOff>
    </xdr:from>
    <xdr:to>
      <xdr:col>11</xdr:col>
      <xdr:colOff>31750</xdr:colOff>
      <xdr:row>81</xdr:row>
      <xdr:rowOff>69017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55264"/>
          <a:ext cx="889000" cy="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62551</xdr:rowOff>
    </xdr:from>
    <xdr:to>
      <xdr:col>11</xdr:col>
      <xdr:colOff>82550</xdr:colOff>
      <xdr:row>81</xdr:row>
      <xdr:rowOff>164151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148928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3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61168</xdr:rowOff>
    </xdr:from>
    <xdr:to>
      <xdr:col>7</xdr:col>
      <xdr:colOff>31750</xdr:colOff>
      <xdr:row>81</xdr:row>
      <xdr:rowOff>162768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147545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34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45323</xdr:rowOff>
    </xdr:from>
    <xdr:to>
      <xdr:col>23</xdr:col>
      <xdr:colOff>184150</xdr:colOff>
      <xdr:row>81</xdr:row>
      <xdr:rowOff>146923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3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138050</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5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52936</xdr:rowOff>
    </xdr:from>
    <xdr:to>
      <xdr:col>19</xdr:col>
      <xdr:colOff>184150</xdr:colOff>
      <xdr:row>81</xdr:row>
      <xdr:rowOff>154536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4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164713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09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36241</xdr:rowOff>
    </xdr:from>
    <xdr:to>
      <xdr:col>15</xdr:col>
      <xdr:colOff>133350</xdr:colOff>
      <xdr:row>81</xdr:row>
      <xdr:rowOff>137841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2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148018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692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18217</xdr:rowOff>
    </xdr:from>
    <xdr:to>
      <xdr:col>11</xdr:col>
      <xdr:colOff>82550</xdr:colOff>
      <xdr:row>81</xdr:row>
      <xdr:rowOff>119817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0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129994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74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17014</xdr:rowOff>
    </xdr:from>
    <xdr:to>
      <xdr:col>7</xdr:col>
      <xdr:colOff>31750</xdr:colOff>
      <xdr:row>81</xdr:row>
      <xdr:rowOff>118614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0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128791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7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については、令和３年４月１日現在の指数を用いているため、同値となっており、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年と比較すると減少しており、類似団体、全国町村平均と比較しても低い数値となっている。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諸々の経済情勢や本町の財政事情を勘案しながら、適正な数値を維持できるよう努める。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77712</xdr:rowOff>
    </xdr:from>
    <xdr:to>
      <xdr:col>81</xdr:col>
      <xdr:colOff>44450</xdr:colOff>
      <xdr:row>85</xdr:row>
      <xdr:rowOff>77712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6509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136875</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710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77712</xdr:rowOff>
    </xdr:from>
    <xdr:to>
      <xdr:col>77</xdr:col>
      <xdr:colOff>44450</xdr:colOff>
      <xdr:row>86</xdr:row>
      <xdr:rowOff>55638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650962"/>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130327</xdr:rowOff>
    </xdr:from>
    <xdr:to>
      <xdr:col>77</xdr:col>
      <xdr:colOff>95250</xdr:colOff>
      <xdr:row>86</xdr:row>
      <xdr:rowOff>60477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45254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789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55638</xdr:rowOff>
    </xdr:from>
    <xdr:to>
      <xdr:col>72</xdr:col>
      <xdr:colOff>203200</xdr:colOff>
      <xdr:row>86</xdr:row>
      <xdr:rowOff>159052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800338"/>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44148</xdr:rowOff>
    </xdr:from>
    <xdr:to>
      <xdr:col>68</xdr:col>
      <xdr:colOff>152400</xdr:colOff>
      <xdr:row>86</xdr:row>
      <xdr:rowOff>159052</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788848"/>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91215</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26912</xdr:rowOff>
    </xdr:from>
    <xdr:to>
      <xdr:col>81</xdr:col>
      <xdr:colOff>95250</xdr:colOff>
      <xdr:row>85</xdr:row>
      <xdr:rowOff>128512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43439</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44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26912</xdr:rowOff>
    </xdr:from>
    <xdr:to>
      <xdr:col>77</xdr:col>
      <xdr:colOff>95250</xdr:colOff>
      <xdr:row>85</xdr:row>
      <xdr:rowOff>128512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4838</xdr:rowOff>
    </xdr:from>
    <xdr:to>
      <xdr:col>73</xdr:col>
      <xdr:colOff>44450</xdr:colOff>
      <xdr:row>86</xdr:row>
      <xdr:rowOff>106438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7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91215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108252</xdr:rowOff>
    </xdr:from>
    <xdr:to>
      <xdr:col>68</xdr:col>
      <xdr:colOff>203200</xdr:colOff>
      <xdr:row>87</xdr:row>
      <xdr:rowOff>38402</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23179</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93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164798</xdr:rowOff>
    </xdr:from>
    <xdr:to>
      <xdr:col>64</xdr:col>
      <xdr:colOff>152400</xdr:colOff>
      <xdr:row>86</xdr:row>
      <xdr:rowOff>94948</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105125</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50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類似団体平均を下回っている要因は、類似団体と比べ総務・企画部門及び民生部門が少ないことによるものである。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職員数は一定の人数を保っており、今後は、計画的な採用等により引き続き適正な定員管理に努める。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36213</xdr:rowOff>
    </xdr:from>
    <xdr:to>
      <xdr:col>81</xdr:col>
      <xdr:colOff>44450</xdr:colOff>
      <xdr:row>66</xdr:row>
      <xdr:rowOff>131500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51763"/>
          <a:ext cx="0" cy="12954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122590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9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36213</xdr:rowOff>
    </xdr:from>
    <xdr:to>
      <xdr:col>81</xdr:col>
      <xdr:colOff>133350</xdr:colOff>
      <xdr:row>59</xdr:row>
      <xdr:rowOff>36213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24021</xdr:rowOff>
    </xdr:from>
    <xdr:to>
      <xdr:col>81</xdr:col>
      <xdr:colOff>44450</xdr:colOff>
      <xdr:row>60</xdr:row>
      <xdr:rowOff>37810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311021"/>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151437</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38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7910</xdr:rowOff>
    </xdr:from>
    <xdr:to>
      <xdr:col>81</xdr:col>
      <xdr:colOff>95250</xdr:colOff>
      <xdr:row>61</xdr:row>
      <xdr:rowOff>109510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17816</xdr:rowOff>
    </xdr:from>
    <xdr:to>
      <xdr:col>77</xdr:col>
      <xdr:colOff>44450</xdr:colOff>
      <xdr:row>60</xdr:row>
      <xdr:rowOff>24021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304816"/>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326</xdr:rowOff>
    </xdr:from>
    <xdr:to>
      <xdr:col>77</xdr:col>
      <xdr:colOff>95250</xdr:colOff>
      <xdr:row>61</xdr:row>
      <xdr:rowOff>101926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86703</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545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4028</xdr:rowOff>
    </xdr:from>
    <xdr:to>
      <xdr:col>72</xdr:col>
      <xdr:colOff>203200</xdr:colOff>
      <xdr:row>60</xdr:row>
      <xdr:rowOff>17816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291028"/>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162124</xdr:rowOff>
    </xdr:from>
    <xdr:to>
      <xdr:col>73</xdr:col>
      <xdr:colOff>44450</xdr:colOff>
      <xdr:row>61</xdr:row>
      <xdr:rowOff>92274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77051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5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156173</xdr:rowOff>
    </xdr:from>
    <xdr:to>
      <xdr:col>68</xdr:col>
      <xdr:colOff>152400</xdr:colOff>
      <xdr:row>60</xdr:row>
      <xdr:rowOff>4028</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271723"/>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112485</xdr:rowOff>
    </xdr:from>
    <xdr:to>
      <xdr:col>68</xdr:col>
      <xdr:colOff>203200</xdr:colOff>
      <xdr:row>61</xdr:row>
      <xdr:rowOff>42635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27412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107660</xdr:rowOff>
    </xdr:from>
    <xdr:to>
      <xdr:col>64</xdr:col>
      <xdr:colOff>152400</xdr:colOff>
      <xdr:row>61</xdr:row>
      <xdr:rowOff>37810</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22587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158460</xdr:rowOff>
    </xdr:from>
    <xdr:to>
      <xdr:col>81</xdr:col>
      <xdr:colOff>95250</xdr:colOff>
      <xdr:row>60</xdr:row>
      <xdr:rowOff>88610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27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3537</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11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144671</xdr:rowOff>
    </xdr:from>
    <xdr:to>
      <xdr:col>77</xdr:col>
      <xdr:colOff>95250</xdr:colOff>
      <xdr:row>60</xdr:row>
      <xdr:rowOff>74821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26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84998</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029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138466</xdr:rowOff>
    </xdr:from>
    <xdr:to>
      <xdr:col>73</xdr:col>
      <xdr:colOff>44450</xdr:colOff>
      <xdr:row>60</xdr:row>
      <xdr:rowOff>68616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25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78793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02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124678</xdr:rowOff>
    </xdr:from>
    <xdr:to>
      <xdr:col>68</xdr:col>
      <xdr:colOff>203200</xdr:colOff>
      <xdr:row>60</xdr:row>
      <xdr:rowOff>54828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24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65005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00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105373</xdr:rowOff>
    </xdr:from>
    <xdr:to>
      <xdr:col>64</xdr:col>
      <xdr:colOff>152400</xdr:colOff>
      <xdr:row>60</xdr:row>
      <xdr:rowOff>35523</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22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45700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98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類似団体や県平均を上回っているため、今後は、当該年度の元金償還額に対し、地方債の新規発行額が上回らないことを基本的な方針とし、適切な事業実施を検討し、水準の抑制に努める。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52578</xdr:rowOff>
    </xdr:from>
    <xdr:to>
      <xdr:col>81</xdr:col>
      <xdr:colOff>44450</xdr:colOff>
      <xdr:row>43</xdr:row>
      <xdr:rowOff>46990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96228"/>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19067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39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46990</xdr:rowOff>
    </xdr:from>
    <xdr:to>
      <xdr:col>81</xdr:col>
      <xdr:colOff>133350</xdr:colOff>
      <xdr:row>43</xdr:row>
      <xdr:rowOff>46990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41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138955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3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52578</xdr:rowOff>
    </xdr:from>
    <xdr:to>
      <xdr:col>81</xdr:col>
      <xdr:colOff>133350</xdr:colOff>
      <xdr:row>37</xdr:row>
      <xdr:rowOff>52578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9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126746</xdr:rowOff>
    </xdr:from>
    <xdr:to>
      <xdr:col>81</xdr:col>
      <xdr:colOff>44450</xdr:colOff>
      <xdr:row>42</xdr:row>
      <xdr:rowOff>146050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32764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146050</xdr:rowOff>
    </xdr:from>
    <xdr:to>
      <xdr:col>77</xdr:col>
      <xdr:colOff>44450</xdr:colOff>
      <xdr:row>42</xdr:row>
      <xdr:rowOff>160528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34695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131572</xdr:rowOff>
    </xdr:from>
    <xdr:to>
      <xdr:col>72</xdr:col>
      <xdr:colOff>203200</xdr:colOff>
      <xdr:row>42</xdr:row>
      <xdr:rowOff>160528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33247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35052</xdr:rowOff>
    </xdr:from>
    <xdr:to>
      <xdr:col>73</xdr:col>
      <xdr:colOff>44450</xdr:colOff>
      <xdr:row>41</xdr:row>
      <xdr:rowOff>136652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146829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78486</xdr:rowOff>
    </xdr:from>
    <xdr:to>
      <xdr:col>68</xdr:col>
      <xdr:colOff>152400</xdr:colOff>
      <xdr:row>42</xdr:row>
      <xdr:rowOff>131572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27938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75946</xdr:rowOff>
    </xdr:from>
    <xdr:to>
      <xdr:col>81</xdr:col>
      <xdr:colOff>95250</xdr:colOff>
      <xdr:row>43</xdr:row>
      <xdr:rowOff>6096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27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143273</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7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95250</xdr:rowOff>
    </xdr:from>
    <xdr:to>
      <xdr:col>77</xdr:col>
      <xdr:colOff>95250</xdr:colOff>
      <xdr:row>43</xdr:row>
      <xdr:rowOff>25400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10177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109728</xdr:rowOff>
    </xdr:from>
    <xdr:to>
      <xdr:col>73</xdr:col>
      <xdr:colOff>44450</xdr:colOff>
      <xdr:row>43</xdr:row>
      <xdr:rowOff>39878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24655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80772</xdr:rowOff>
    </xdr:from>
    <xdr:to>
      <xdr:col>68</xdr:col>
      <xdr:colOff>203200</xdr:colOff>
      <xdr:row>43</xdr:row>
      <xdr:rowOff>10922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167149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27686</xdr:rowOff>
    </xdr:from>
    <xdr:to>
      <xdr:col>64</xdr:col>
      <xdr:colOff>152400</xdr:colOff>
      <xdr:row>42</xdr:row>
      <xdr:rowOff>129286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22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114063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31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減少したものの、類似団体と比較し最も高い数値となっている。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要因は、下水道事業における大型事業の実施の財源とした既発債の償還が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年と長期となっていること、また事業継続による毎年の地方債の新規発行により、地方債残高が積み重なっているためである。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今後も引き続き、事業実施の適正化を図り、当該比率の縮減等、財政健全化に努める。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20</xdr:row>
      <xdr:rowOff>48228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571750"/>
          <a:ext cx="0" cy="905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20305</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44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48228</xdr:rowOff>
    </xdr:from>
    <xdr:to>
      <xdr:col>81</xdr:col>
      <xdr:colOff>133350</xdr:colOff>
      <xdr:row>20</xdr:row>
      <xdr:rowOff>48228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47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35577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48228</xdr:rowOff>
    </xdr:from>
    <xdr:to>
      <xdr:col>81</xdr:col>
      <xdr:colOff>44450</xdr:colOff>
      <xdr:row>21</xdr:row>
      <xdr:rowOff>52927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477228"/>
          <a:ext cx="838200" cy="17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149877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7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120650</xdr:rowOff>
    </xdr:from>
    <xdr:to>
      <xdr:col>81</xdr:col>
      <xdr:colOff>95250</xdr:colOff>
      <xdr:row>15</xdr:row>
      <xdr:rowOff>50800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52927</xdr:rowOff>
    </xdr:from>
    <xdr:to>
      <xdr:col>77</xdr:col>
      <xdr:colOff>44450</xdr:colOff>
      <xdr:row>22</xdr:row>
      <xdr:rowOff>29877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653377"/>
          <a:ext cx="889000" cy="14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120650</xdr:rowOff>
    </xdr:from>
    <xdr:to>
      <xdr:col>77</xdr:col>
      <xdr:colOff>95250</xdr:colOff>
      <xdr:row>15</xdr:row>
      <xdr:rowOff>50800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60977</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32417</xdr:rowOff>
    </xdr:from>
    <xdr:to>
      <xdr:col>72</xdr:col>
      <xdr:colOff>203200</xdr:colOff>
      <xdr:row>22</xdr:row>
      <xdr:rowOff>29877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3632867"/>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120650</xdr:rowOff>
    </xdr:from>
    <xdr:to>
      <xdr:col>73</xdr:col>
      <xdr:colOff>44450</xdr:colOff>
      <xdr:row>15</xdr:row>
      <xdr:rowOff>50800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2254</xdr:rowOff>
    </xdr:from>
    <xdr:to>
      <xdr:col>68</xdr:col>
      <xdr:colOff>152400</xdr:colOff>
      <xdr:row>21</xdr:row>
      <xdr:rowOff>32417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3602704"/>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120650</xdr:rowOff>
    </xdr:from>
    <xdr:to>
      <xdr:col>68</xdr:col>
      <xdr:colOff>203200</xdr:colOff>
      <xdr:row>15</xdr:row>
      <xdr:rowOff>50800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120650</xdr:rowOff>
    </xdr:from>
    <xdr:to>
      <xdr:col>64</xdr:col>
      <xdr:colOff>152400</xdr:colOff>
      <xdr:row>15</xdr:row>
      <xdr:rowOff>50800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60977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168878</xdr:rowOff>
    </xdr:from>
    <xdr:to>
      <xdr:col>81</xdr:col>
      <xdr:colOff>95250</xdr:colOff>
      <xdr:row>20</xdr:row>
      <xdr:rowOff>99028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42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64755</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32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2127</xdr:rowOff>
    </xdr:from>
    <xdr:to>
      <xdr:col>77</xdr:col>
      <xdr:colOff>95250</xdr:colOff>
      <xdr:row>21</xdr:row>
      <xdr:rowOff>103727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60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88504</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688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150527</xdr:rowOff>
    </xdr:from>
    <xdr:to>
      <xdr:col>73</xdr:col>
      <xdr:colOff>44450</xdr:colOff>
      <xdr:row>22</xdr:row>
      <xdr:rowOff>80677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75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65454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83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153067</xdr:rowOff>
    </xdr:from>
    <xdr:to>
      <xdr:col>68</xdr:col>
      <xdr:colOff>203200</xdr:colOff>
      <xdr:row>21</xdr:row>
      <xdr:rowOff>83217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58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67994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66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122904</xdr:rowOff>
    </xdr:from>
    <xdr:to>
      <xdr:col>64</xdr:col>
      <xdr:colOff>152400</xdr:colOff>
      <xdr:row>21</xdr:row>
      <xdr:rowOff>53054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55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37831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63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123825</xdr:colOff>
      <xdr:row>26</xdr:row>
      <xdr:rowOff>66675</xdr:rowOff>
    </xdr:from>
    <xdr:ext cx="9099176" cy="425758"/>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752475" y="4524375"/>
          <a:ext cx="9099176" cy="425758"/>
        </a:xfrm>
        <a:prstGeom prst="rect">
          <a:avLst/>
        </a:prstGeom>
        <a:noFill/>
        <a:ln>
          <a:noFill/>
        </a:ln>
        <a:effectLst/>
      </xdr:spPr>
      <xdr:txBody>
        <a:bodyPr vertOverflow="clip" horzOverflow="clip" vert="horz"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5,430
5,396
30.93
4,395,381
4,092,228
292,309
2,818,618
4,412,174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150.1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人件費に係る経常収支比率は、前年と比較すると減少しており、類似団体や県平均と比較しても低い数値となっている。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要因としては、ごみ処理業務や消防業務等を一部事務組合で行っているためで、一部事務組合の人件費に充てる負担金などといった人件費に準ずる費用を合計した場合の、人口一人当たりの歳出決算額は類似団体平均を上回っており、今後、これらも含めた人件費関係経費について、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123190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959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123190</xdr:rowOff>
    </xdr:from>
    <xdr:to>
      <xdr:col>24</xdr:col>
      <xdr:colOff>114300</xdr:colOff>
      <xdr:row>32</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111760</xdr:rowOff>
    </xdr:from>
    <xdr:to>
      <xdr:col>24</xdr:col>
      <xdr:colOff>25400</xdr:colOff>
      <xdr:row>35</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4106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97807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8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1270</xdr:rowOff>
    </xdr:from>
    <xdr:to>
      <xdr:col>19</xdr:col>
      <xdr:colOff>187325</xdr:colOff>
      <xdr:row>35</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02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34290</xdr:rowOff>
    </xdr:from>
    <xdr:to>
      <xdr:col>20</xdr:col>
      <xdr:colOff>38100</xdr:colOff>
      <xdr:row>36</xdr:row>
      <xdr:rowOff>135890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120667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9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168910</xdr:rowOff>
    </xdr:from>
    <xdr:to>
      <xdr:col>15</xdr:col>
      <xdr:colOff>98425</xdr:colOff>
      <xdr:row>35</xdr:row>
      <xdr:rowOff>1270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982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168910</xdr:rowOff>
    </xdr:from>
    <xdr:to>
      <xdr:col>11</xdr:col>
      <xdr:colOff>9525</xdr:colOff>
      <xdr:row>35</xdr:row>
      <xdr:rowOff>16510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982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40657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40657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60960</xdr:rowOff>
    </xdr:from>
    <xdr:to>
      <xdr:col>24</xdr:col>
      <xdr:colOff>76200</xdr:colOff>
      <xdr:row>34</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77487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125730</xdr:rowOff>
    </xdr:from>
    <xdr:to>
      <xdr:col>20</xdr:col>
      <xdr:colOff>38100</xdr:colOff>
      <xdr:row>35</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66057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23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121920</xdr:rowOff>
    </xdr:from>
    <xdr:to>
      <xdr:col>15</xdr:col>
      <xdr:colOff>149225</xdr:colOff>
      <xdr:row>35</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118110</xdr:rowOff>
    </xdr:from>
    <xdr:to>
      <xdr:col>11</xdr:col>
      <xdr:colOff>60325</xdr:colOff>
      <xdr:row>35</xdr:row>
      <xdr:rowOff>48260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4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58437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16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137160</xdr:rowOff>
    </xdr:from>
    <xdr:to>
      <xdr:col>6</xdr:col>
      <xdr:colOff>171450</xdr:colOff>
      <xdr:row>35</xdr:row>
      <xdr:rowOff>67310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77487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物件費に係る経常収支比率は、前年と比較して減少しているが、類似団体や県平均と比較して高い数値となっている。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近年の数値の高止まりの要因は、当町の認定こども園の指定管理等により、職員の人件費等が委託料等（物件費）で支出されているためである。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今後も引き続き、予算編成時において、概算予算基準（シーリング）を設定する等により物件費の低減を図りたい。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684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33274</xdr:rowOff>
    </xdr:from>
    <xdr:to>
      <xdr:col>82</xdr:col>
      <xdr:colOff>107950</xdr:colOff>
      <xdr:row>17</xdr:row>
      <xdr:rowOff>152146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47924"/>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152146</xdr:rowOff>
    </xdr:from>
    <xdr:to>
      <xdr:col>78</xdr:col>
      <xdr:colOff>69850</xdr:colOff>
      <xdr:row>18</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0667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103632</xdr:rowOff>
    </xdr:from>
    <xdr:to>
      <xdr:col>78</xdr:col>
      <xdr:colOff>120650</xdr:colOff>
      <xdr:row>17</xdr:row>
      <xdr:rowOff>33782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43959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15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165862</xdr:rowOff>
    </xdr:from>
    <xdr:to>
      <xdr:col>73</xdr:col>
      <xdr:colOff>180975</xdr:colOff>
      <xdr:row>18</xdr:row>
      <xdr:rowOff>35560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805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126255</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165862</xdr:rowOff>
    </xdr:from>
    <xdr:to>
      <xdr:col>69</xdr:col>
      <xdr:colOff>92075</xdr:colOff>
      <xdr:row>18</xdr:row>
      <xdr:rowOff>26416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0805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112539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153924</xdr:rowOff>
    </xdr:from>
    <xdr:to>
      <xdr:col>82</xdr:col>
      <xdr:colOff>158750</xdr:colOff>
      <xdr:row>17</xdr:row>
      <xdr:rowOff>84074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126001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6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101346</xdr:rowOff>
    </xdr:from>
    <xdr:to>
      <xdr:col>78</xdr:col>
      <xdr:colOff>120650</xdr:colOff>
      <xdr:row>18</xdr:row>
      <xdr:rowOff>31496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16273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0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156210</xdr:rowOff>
    </xdr:from>
    <xdr:to>
      <xdr:col>74</xdr:col>
      <xdr:colOff>31750</xdr:colOff>
      <xdr:row>18</xdr:row>
      <xdr:rowOff>86360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71137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115062</xdr:rowOff>
    </xdr:from>
    <xdr:to>
      <xdr:col>69</xdr:col>
      <xdr:colOff>142875</xdr:colOff>
      <xdr:row>18</xdr:row>
      <xdr:rowOff>45212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29989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147066</xdr:rowOff>
    </xdr:from>
    <xdr:to>
      <xdr:col>65</xdr:col>
      <xdr:colOff>53975</xdr:colOff>
      <xdr:row>18</xdr:row>
      <xdr:rowOff>77216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61993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4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扶助費に係る経常収支比率は、前年と比較して同値となっており、類似団体や県平均と比較して低い数値となっている。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今後も資格審査等の適正化や各種手当への独自加算の見直しを含め、財政を圧迫する要因を抑制するよう努める。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1270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0881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144797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xdr:rowOff>
    </xdr:from>
    <xdr:to>
      <xdr:col>24</xdr:col>
      <xdr:colOff>114300</xdr:colOff>
      <xdr:row>61</xdr:row>
      <xdr:rowOff>1270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499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59707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48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92710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098800" y="9499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92710</xdr:rowOff>
    </xdr:from>
    <xdr:to>
      <xdr:col>15</xdr:col>
      <xdr:colOff>98425</xdr:colOff>
      <xdr:row>55</xdr:row>
      <xdr:rowOff>138430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2209800" y="9522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138430</xdr:rowOff>
    </xdr:from>
    <xdr:to>
      <xdr:col>11</xdr:col>
      <xdr:colOff>9525</xdr:colOff>
      <xdr:row>55</xdr:row>
      <xdr:rowOff>161290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1320800" y="9568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99060</xdr:rowOff>
    </xdr:from>
    <xdr:to>
      <xdr:col>11</xdr:col>
      <xdr:colOff>60325</xdr:colOff>
      <xdr:row>57</xdr:row>
      <xdr:rowOff>29210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13987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41910</xdr:rowOff>
    </xdr:from>
    <xdr:to>
      <xdr:col>15</xdr:col>
      <xdr:colOff>149225</xdr:colOff>
      <xdr:row>55</xdr:row>
      <xdr:rowOff>143510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153687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87630</xdr:rowOff>
    </xdr:from>
    <xdr:to>
      <xdr:col>11</xdr:col>
      <xdr:colOff>60325</xdr:colOff>
      <xdr:row>56</xdr:row>
      <xdr:rowOff>17780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27957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110490</xdr:rowOff>
    </xdr:from>
    <xdr:to>
      <xdr:col>6</xdr:col>
      <xdr:colOff>171450</xdr:colOff>
      <xdr:row>56</xdr:row>
      <xdr:rowOff>40640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50817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その他に係る経常収支比率は、前年と比較して減少しているが、類似団体や県平均と比較して高い数値となっている。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大きくなっている要因は、上・下水道施設の維持管理など公営企業会計への繰出金によるものである。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この高止まりの状況は引き続き予想されるため、上・下水道事業において、経費削減に努めるとともに、独立採算の原則に立ち返った料金の適正化等により、税収を主な財源とする普通会計の負担額を減らしていく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60</xdr:row>
      <xdr:rowOff>81280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19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54610</xdr:rowOff>
    </xdr:from>
    <xdr:to>
      <xdr:col>82</xdr:col>
      <xdr:colOff>107950</xdr:colOff>
      <xdr:row>59</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101701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146050</xdr:rowOff>
    </xdr:from>
    <xdr:to>
      <xdr:col>78</xdr:col>
      <xdr:colOff>69850</xdr:colOff>
      <xdr:row>60</xdr:row>
      <xdr:rowOff>73660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102616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5080</xdr:rowOff>
    </xdr:from>
    <xdr:to>
      <xdr:col>73</xdr:col>
      <xdr:colOff>180975</xdr:colOff>
      <xdr:row>60</xdr:row>
      <xdr:rowOff>73660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2920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5080</xdr:rowOff>
    </xdr:from>
    <xdr:to>
      <xdr:col>69</xdr:col>
      <xdr:colOff>92075</xdr:colOff>
      <xdr:row>60</xdr:row>
      <xdr:rowOff>5080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10292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100347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123207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3810</xdr:rowOff>
    </xdr:from>
    <xdr:to>
      <xdr:col>82</xdr:col>
      <xdr:colOff>158750</xdr:colOff>
      <xdr:row>59</xdr:row>
      <xdr:rowOff>105410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147337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95250</xdr:rowOff>
    </xdr:from>
    <xdr:to>
      <xdr:col>78</xdr:col>
      <xdr:colOff>120650</xdr:colOff>
      <xdr:row>60</xdr:row>
      <xdr:rowOff>25400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10177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22860</xdr:rowOff>
    </xdr:from>
    <xdr:to>
      <xdr:col>74</xdr:col>
      <xdr:colOff>31750</xdr:colOff>
      <xdr:row>60</xdr:row>
      <xdr:rowOff>124460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109237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125730</xdr:rowOff>
    </xdr:from>
    <xdr:to>
      <xdr:col>69</xdr:col>
      <xdr:colOff>142875</xdr:colOff>
      <xdr:row>60</xdr:row>
      <xdr:rowOff>55880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24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40657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32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125730</xdr:rowOff>
    </xdr:from>
    <xdr:to>
      <xdr:col>65</xdr:col>
      <xdr:colOff>53975</xdr:colOff>
      <xdr:row>60</xdr:row>
      <xdr:rowOff>55880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24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40657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32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係る経常収支比率は、前年と比較して減少しており、類似団体と比較しても低い数値となっているが、県平均と比較すると高い数値となっている。将来的にも一部事務組合の施設の老朽化に伴い改修等が計画されており、当該負担金の増額が予想される。また、令和５年度以降、下水道事業が法適用へ移行することに伴い、当該数値が増加することも予想され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引き続き、各種団体への補助金については、実績、成果等で精査の上、慣例的な補助の廃止、見直し等により適正な交付を行うよう徹底し、補助費の抑制に努める。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138430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3742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110507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138430</xdr:rowOff>
    </xdr:from>
    <xdr:to>
      <xdr:col>82</xdr:col>
      <xdr:colOff>196850</xdr:colOff>
      <xdr:row>39</xdr:row>
      <xdr:rowOff>138430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56134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32206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121429</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56134</xdr:rowOff>
    </xdr:from>
    <xdr:to>
      <xdr:col>78</xdr:col>
      <xdr:colOff>69850</xdr:colOff>
      <xdr:row>37</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3997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60706</xdr:rowOff>
    </xdr:from>
    <xdr:to>
      <xdr:col>73</xdr:col>
      <xdr:colOff>180975</xdr:colOff>
      <xdr:row>37</xdr:row>
      <xdr:rowOff>69850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4043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60706</xdr:rowOff>
    </xdr:from>
    <xdr:to>
      <xdr:col>69</xdr:col>
      <xdr:colOff>92075</xdr:colOff>
      <xdr:row>37</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4043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75963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115587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5334</xdr:rowOff>
    </xdr:from>
    <xdr:to>
      <xdr:col>78</xdr:col>
      <xdr:colOff>120650</xdr:colOff>
      <xdr:row>37</xdr:row>
      <xdr:rowOff>106934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9906</xdr:rowOff>
    </xdr:from>
    <xdr:to>
      <xdr:col>69</xdr:col>
      <xdr:colOff>142875</xdr:colOff>
      <xdr:row>37</xdr:row>
      <xdr:rowOff>111506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公債費に係る経常収支比率は、前年と比較すると減少しており、県平均と比較しても低い数値となっているが、類似団体と比較すると高い数値となっている。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今後、元金償還額に対し地方債の新規発行額が上回らないよう適正な事業選定及び新規地方債発行を抑制し、公債費の縮減に努める。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81</xdr:row>
      <xdr:rowOff>133858</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9484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105935</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133858</xdr:rowOff>
    </xdr:from>
    <xdr:to>
      <xdr:col>24</xdr:col>
      <xdr:colOff>114300</xdr:colOff>
      <xdr:row>81</xdr:row>
      <xdr:rowOff>133858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97282</xdr:rowOff>
    </xdr:from>
    <xdr:to>
      <xdr:col>24</xdr:col>
      <xdr:colOff>25400</xdr:colOff>
      <xdr:row>77</xdr:row>
      <xdr:rowOff>138430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29893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129287</xdr:rowOff>
    </xdr:from>
    <xdr:to>
      <xdr:col>19</xdr:col>
      <xdr:colOff>187325</xdr:colOff>
      <xdr:row>77</xdr:row>
      <xdr:rowOff>138430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3309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9669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129287</xdr:rowOff>
    </xdr:from>
    <xdr:to>
      <xdr:col>15</xdr:col>
      <xdr:colOff>98425</xdr:colOff>
      <xdr:row>77</xdr:row>
      <xdr:rowOff>161289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330937"/>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101854</xdr:rowOff>
    </xdr:from>
    <xdr:to>
      <xdr:col>11</xdr:col>
      <xdr:colOff>9525</xdr:colOff>
      <xdr:row>77</xdr:row>
      <xdr:rowOff>161289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303504"/>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162831</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18559</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78487</xdr:rowOff>
    </xdr:from>
    <xdr:to>
      <xdr:col>15</xdr:col>
      <xdr:colOff>149225</xdr:colOff>
      <xdr:row>78</xdr:row>
      <xdr:rowOff>8637</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18814</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110489</xdr:rowOff>
    </xdr:from>
    <xdr:to>
      <xdr:col>11</xdr:col>
      <xdr:colOff>60325</xdr:colOff>
      <xdr:row>78</xdr:row>
      <xdr:rowOff>40639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137431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公債費以外に係る経常収支比率は、前年と比較して減少しており、県平均と比較して低い数値となっているが、類似団体と比較するとやや高い数値となっている。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要因は、物件費及び繰出金にかかる経常経費が高いためである。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前年から比率は減少しており、今後についても、比率減少のために、徹底した歳出削減と公営企業会計が独立して運営できるよう努力し、一般会計からの繰出金の抑制が強く求められる。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33927</xdr:rowOff>
    </xdr:from>
    <xdr:to>
      <xdr:col>82</xdr:col>
      <xdr:colOff>107950</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497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120304</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9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33927</xdr:rowOff>
    </xdr:from>
    <xdr:to>
      <xdr:col>82</xdr:col>
      <xdr:colOff>196850</xdr:colOff>
      <xdr:row>73</xdr:row>
      <xdr:rowOff>33927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49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171087</xdr:rowOff>
    </xdr:from>
    <xdr:to>
      <xdr:col>82</xdr:col>
      <xdr:colOff>107950</xdr:colOff>
      <xdr:row>77</xdr:row>
      <xdr:rowOff>63319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029837"/>
          <a:ext cx="838200" cy="2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130283</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817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113756</xdr:rowOff>
    </xdr:from>
    <xdr:to>
      <xdr:col>82</xdr:col>
      <xdr:colOff>158750</xdr:colOff>
      <xdr:row>76</xdr:row>
      <xdr:rowOff>43906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63319</xdr:rowOff>
    </xdr:from>
    <xdr:to>
      <xdr:col>78</xdr:col>
      <xdr:colOff>69850</xdr:colOff>
      <xdr:row>77</xdr:row>
      <xdr:rowOff>154758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264969"/>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66402</xdr:rowOff>
    </xdr:from>
    <xdr:to>
      <xdr:col>78</xdr:col>
      <xdr:colOff>120650</xdr:colOff>
      <xdr:row>76</xdr:row>
      <xdr:rowOff>168002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6730</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92711</xdr:rowOff>
    </xdr:from>
    <xdr:to>
      <xdr:col>73</xdr:col>
      <xdr:colOff>180975</xdr:colOff>
      <xdr:row>77</xdr:row>
      <xdr:rowOff>154758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294361"/>
          <a:ext cx="8890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92711</xdr:rowOff>
    </xdr:from>
    <xdr:to>
      <xdr:col>69</xdr:col>
      <xdr:colOff>92075</xdr:colOff>
      <xdr:row>78</xdr:row>
      <xdr:rowOff>2902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294361"/>
          <a:ext cx="889000" cy="8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89263</xdr:rowOff>
    </xdr:from>
    <xdr:to>
      <xdr:col>69</xdr:col>
      <xdr:colOff>142875</xdr:colOff>
      <xdr:row>77</xdr:row>
      <xdr:rowOff>19413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29590</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79466</xdr:rowOff>
    </xdr:from>
    <xdr:to>
      <xdr:col>65</xdr:col>
      <xdr:colOff>53975</xdr:colOff>
      <xdr:row>77</xdr:row>
      <xdr:rowOff>9616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0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19793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78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120287</xdr:rowOff>
    </xdr:from>
    <xdr:to>
      <xdr:col>82</xdr:col>
      <xdr:colOff>158750</xdr:colOff>
      <xdr:row>76</xdr:row>
      <xdr:rowOff>50437</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9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92364</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95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12519</xdr:rowOff>
    </xdr:from>
    <xdr:to>
      <xdr:col>78</xdr:col>
      <xdr:colOff>120650</xdr:colOff>
      <xdr:row>77</xdr:row>
      <xdr:rowOff>114119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98896</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00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103958</xdr:rowOff>
    </xdr:from>
    <xdr:to>
      <xdr:col>74</xdr:col>
      <xdr:colOff>31750</xdr:colOff>
      <xdr:row>78</xdr:row>
      <xdr:rowOff>34108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18885</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41911</xdr:rowOff>
    </xdr:from>
    <xdr:to>
      <xdr:col>69</xdr:col>
      <xdr:colOff>142875</xdr:colOff>
      <xdr:row>77</xdr:row>
      <xdr:rowOff>143511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128288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123552</xdr:rowOff>
    </xdr:from>
    <xdr:to>
      <xdr:col>65</xdr:col>
      <xdr:colOff>53975</xdr:colOff>
      <xdr:row>78</xdr:row>
      <xdr:rowOff>53702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3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38479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135205</xdr:rowOff>
    </xdr:from>
    <xdr:to>
      <xdr:col>29</xdr:col>
      <xdr:colOff>127000</xdr:colOff>
      <xdr:row>19</xdr:row>
      <xdr:rowOff>168242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68780"/>
          <a:ext cx="0" cy="14046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140319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168242</xdr:rowOff>
    </xdr:from>
    <xdr:to>
      <xdr:col>30</xdr:col>
      <xdr:colOff>25400</xdr:colOff>
      <xdr:row>19</xdr:row>
      <xdr:rowOff>168242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4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50132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135205</xdr:rowOff>
    </xdr:from>
    <xdr:to>
      <xdr:col>30</xdr:col>
      <xdr:colOff>25400</xdr:colOff>
      <xdr:row>11</xdr:row>
      <xdr:rowOff>135205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6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78924</xdr:rowOff>
    </xdr:from>
    <xdr:to>
      <xdr:col>29</xdr:col>
      <xdr:colOff>127000</xdr:colOff>
      <xdr:row>18</xdr:row>
      <xdr:rowOff>104582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12649"/>
          <a:ext cx="647700" cy="25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28530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193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12003</xdr:rowOff>
    </xdr:from>
    <xdr:to>
      <xdr:col>29</xdr:col>
      <xdr:colOff>177800</xdr:colOff>
      <xdr:row>17</xdr:row>
      <xdr:rowOff>113603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104582</xdr:rowOff>
    </xdr:from>
    <xdr:to>
      <xdr:col>26</xdr:col>
      <xdr:colOff>50800</xdr:colOff>
      <xdr:row>18</xdr:row>
      <xdr:rowOff>134483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38307"/>
          <a:ext cx="698500" cy="29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49621</xdr:rowOff>
    </xdr:from>
    <xdr:to>
      <xdr:col>26</xdr:col>
      <xdr:colOff>101600</xdr:colOff>
      <xdr:row>17</xdr:row>
      <xdr:rowOff>151221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161398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80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134483</xdr:rowOff>
    </xdr:from>
    <xdr:to>
      <xdr:col>22</xdr:col>
      <xdr:colOff>114300</xdr:colOff>
      <xdr:row>18</xdr:row>
      <xdr:rowOff>155002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68208"/>
          <a:ext cx="698500" cy="20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82576</xdr:rowOff>
    </xdr:from>
    <xdr:to>
      <xdr:col>22</xdr:col>
      <xdr:colOff>165100</xdr:colOff>
      <xdr:row>18</xdr:row>
      <xdr:rowOff>12726</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22903</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155002</xdr:rowOff>
    </xdr:from>
    <xdr:to>
      <xdr:col>18</xdr:col>
      <xdr:colOff>177800</xdr:colOff>
      <xdr:row>19</xdr:row>
      <xdr:rowOff>6394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88727"/>
          <a:ext cx="698500" cy="22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150251</xdr:rowOff>
    </xdr:from>
    <xdr:to>
      <xdr:col>19</xdr:col>
      <xdr:colOff>38100</xdr:colOff>
      <xdr:row>18</xdr:row>
      <xdr:rowOff>80401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90578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162413</xdr:rowOff>
    </xdr:from>
    <xdr:to>
      <xdr:col>15</xdr:col>
      <xdr:colOff>101600</xdr:colOff>
      <xdr:row>18</xdr:row>
      <xdr:rowOff>92563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102740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28124</xdr:rowOff>
    </xdr:from>
    <xdr:to>
      <xdr:col>29</xdr:col>
      <xdr:colOff>177800</xdr:colOff>
      <xdr:row>18</xdr:row>
      <xdr:rowOff>129724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61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201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3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53782</xdr:rowOff>
    </xdr:from>
    <xdr:to>
      <xdr:col>26</xdr:col>
      <xdr:colOff>101600</xdr:colOff>
      <xdr:row>18</xdr:row>
      <xdr:rowOff>155382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87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140159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73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83683</xdr:rowOff>
    </xdr:from>
    <xdr:to>
      <xdr:col>22</xdr:col>
      <xdr:colOff>165100</xdr:colOff>
      <xdr:row>19</xdr:row>
      <xdr:rowOff>13833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17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170060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0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104202</xdr:rowOff>
    </xdr:from>
    <xdr:to>
      <xdr:col>19</xdr:col>
      <xdr:colOff>38100</xdr:colOff>
      <xdr:row>19</xdr:row>
      <xdr:rowOff>34352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37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19129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24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127044</xdr:rowOff>
    </xdr:from>
    <xdr:to>
      <xdr:col>15</xdr:col>
      <xdr:colOff>101600</xdr:colOff>
      <xdr:row>19</xdr:row>
      <xdr:rowOff>57194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60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41971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47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67034</xdr:rowOff>
    </xdr:from>
    <xdr:to>
      <xdr:col>29</xdr:col>
      <xdr:colOff>127000</xdr:colOff>
      <xdr:row>37</xdr:row>
      <xdr:rowOff>241565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91584"/>
          <a:ext cx="0" cy="13746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213642</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33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241565</xdr:rowOff>
    </xdr:from>
    <xdr:to>
      <xdr:col>30</xdr:col>
      <xdr:colOff>25400</xdr:colOff>
      <xdr:row>37</xdr:row>
      <xdr:rowOff>241565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366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324861</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67034</xdr:rowOff>
    </xdr:from>
    <xdr:to>
      <xdr:col>30</xdr:col>
      <xdr:colOff>25400</xdr:colOff>
      <xdr:row>33</xdr:row>
      <xdr:rowOff>67034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9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284049</xdr:rowOff>
    </xdr:from>
    <xdr:to>
      <xdr:col>29</xdr:col>
      <xdr:colOff>127000</xdr:colOff>
      <xdr:row>34</xdr:row>
      <xdr:rowOff>332411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551499"/>
          <a:ext cx="647700" cy="48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32869</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43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60792</xdr:rowOff>
    </xdr:from>
    <xdr:to>
      <xdr:col>29</xdr:col>
      <xdr:colOff>177800</xdr:colOff>
      <xdr:row>35</xdr:row>
      <xdr:rowOff>162392</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671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332411</xdr:rowOff>
    </xdr:from>
    <xdr:to>
      <xdr:col>26</xdr:col>
      <xdr:colOff>50800</xdr:colOff>
      <xdr:row>35</xdr:row>
      <xdr:rowOff>14474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599861"/>
          <a:ext cx="698500" cy="24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83515</xdr:rowOff>
    </xdr:from>
    <xdr:to>
      <xdr:col>26</xdr:col>
      <xdr:colOff>101600</xdr:colOff>
      <xdr:row>35</xdr:row>
      <xdr:rowOff>185115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693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169892</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780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339863</xdr:rowOff>
    </xdr:from>
    <xdr:to>
      <xdr:col>22</xdr:col>
      <xdr:colOff>114300</xdr:colOff>
      <xdr:row>35</xdr:row>
      <xdr:rowOff>14474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606800" y="6607313"/>
          <a:ext cx="698500" cy="17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103605</xdr:rowOff>
    </xdr:from>
    <xdr:to>
      <xdr:col>22</xdr:col>
      <xdr:colOff>165100</xdr:colOff>
      <xdr:row>35</xdr:row>
      <xdr:rowOff>205205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713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189982</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80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339863</xdr:rowOff>
    </xdr:from>
    <xdr:to>
      <xdr:col>18</xdr:col>
      <xdr:colOff>177800</xdr:colOff>
      <xdr:row>35</xdr:row>
      <xdr:rowOff>10395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607313"/>
          <a:ext cx="698500" cy="13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134502</xdr:rowOff>
    </xdr:from>
    <xdr:to>
      <xdr:col>19</xdr:col>
      <xdr:colOff>38100</xdr:colOff>
      <xdr:row>35</xdr:row>
      <xdr:rowOff>236102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744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220879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83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132033</xdr:rowOff>
    </xdr:from>
    <xdr:to>
      <xdr:col>15</xdr:col>
      <xdr:colOff>101600</xdr:colOff>
      <xdr:row>35</xdr:row>
      <xdr:rowOff>233633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742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218410</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82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233248</xdr:rowOff>
    </xdr:from>
    <xdr:to>
      <xdr:col>29</xdr:col>
      <xdr:colOff>177800</xdr:colOff>
      <xdr:row>34</xdr:row>
      <xdr:rowOff>334848</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500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78325</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345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281611</xdr:rowOff>
    </xdr:from>
    <xdr:to>
      <xdr:col>26</xdr:col>
      <xdr:colOff>101600</xdr:colOff>
      <xdr:row>35</xdr:row>
      <xdr:rowOff>40311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549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50488</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31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306574</xdr:rowOff>
    </xdr:from>
    <xdr:to>
      <xdr:col>22</xdr:col>
      <xdr:colOff>165100</xdr:colOff>
      <xdr:row>35</xdr:row>
      <xdr:rowOff>65274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574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75451</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34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289063</xdr:rowOff>
    </xdr:from>
    <xdr:to>
      <xdr:col>19</xdr:col>
      <xdr:colOff>38100</xdr:colOff>
      <xdr:row>35</xdr:row>
      <xdr:rowOff>47763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556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57940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32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302495</xdr:rowOff>
    </xdr:from>
    <xdr:to>
      <xdr:col>15</xdr:col>
      <xdr:colOff>101600</xdr:colOff>
      <xdr:row>35</xdr:row>
      <xdr:rowOff>61195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569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71373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338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5,430
5,396
30.93
4,395,381
4,092,228
292,309
2,818,618
4,412,174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150.1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128224</xdr:rowOff>
    </xdr:from>
    <xdr:to>
      <xdr:col>24</xdr:col>
      <xdr:colOff>62865</xdr:colOff>
      <xdr:row>37</xdr:row>
      <xdr:rowOff>94963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1724"/>
          <a:ext cx="1270" cy="1166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98790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4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94963</xdr:rowOff>
    </xdr:from>
    <xdr:to>
      <xdr:col>24</xdr:col>
      <xdr:colOff>152400</xdr:colOff>
      <xdr:row>37</xdr:row>
      <xdr:rowOff>94963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3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74901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128224</xdr:rowOff>
    </xdr:from>
    <xdr:to>
      <xdr:col>24</xdr:col>
      <xdr:colOff>152400</xdr:colOff>
      <xdr:row>30</xdr:row>
      <xdr:rowOff>128224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169228</xdr:rowOff>
    </xdr:from>
    <xdr:to>
      <xdr:col>24</xdr:col>
      <xdr:colOff>63500</xdr:colOff>
      <xdr:row>37</xdr:row>
      <xdr:rowOff>29599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41428"/>
          <a:ext cx="838200" cy="3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49308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78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26431</xdr:rowOff>
    </xdr:from>
    <xdr:to>
      <xdr:col>24</xdr:col>
      <xdr:colOff>114300</xdr:colOff>
      <xdr:row>35</xdr:row>
      <xdr:rowOff>128031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2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29599</xdr:rowOff>
    </xdr:from>
    <xdr:to>
      <xdr:col>19</xdr:col>
      <xdr:colOff>177800</xdr:colOff>
      <xdr:row>37</xdr:row>
      <xdr:rowOff>91282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73249"/>
          <a:ext cx="889000" cy="6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58024</xdr:rowOff>
    </xdr:from>
    <xdr:to>
      <xdr:col>20</xdr:col>
      <xdr:colOff>38100</xdr:colOff>
      <xdr:row>35</xdr:row>
      <xdr:rowOff>159624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4701</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91282</xdr:rowOff>
    </xdr:from>
    <xdr:to>
      <xdr:col>15</xdr:col>
      <xdr:colOff>50800</xdr:colOff>
      <xdr:row>37</xdr:row>
      <xdr:rowOff>102964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34932"/>
          <a:ext cx="889000" cy="1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13630</xdr:rowOff>
    </xdr:from>
    <xdr:to>
      <xdr:col>15</xdr:col>
      <xdr:colOff>101600</xdr:colOff>
      <xdr:row>36</xdr:row>
      <xdr:rowOff>115230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131757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99093</xdr:rowOff>
    </xdr:from>
    <xdr:to>
      <xdr:col>10</xdr:col>
      <xdr:colOff>114300</xdr:colOff>
      <xdr:row>37</xdr:row>
      <xdr:rowOff>102964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42743"/>
          <a:ext cx="889000" cy="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68456</xdr:rowOff>
    </xdr:from>
    <xdr:to>
      <xdr:col>10</xdr:col>
      <xdr:colOff>165100</xdr:colOff>
      <xdr:row>36</xdr:row>
      <xdr:rowOff>170056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15133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71298</xdr:rowOff>
    </xdr:from>
    <xdr:to>
      <xdr:col>6</xdr:col>
      <xdr:colOff>38100</xdr:colOff>
      <xdr:row>37</xdr:row>
      <xdr:rowOff>1448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17975</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118428</xdr:rowOff>
    </xdr:from>
    <xdr:to>
      <xdr:col>24</xdr:col>
      <xdr:colOff>114300</xdr:colOff>
      <xdr:row>37</xdr:row>
      <xdr:rowOff>48578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9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33355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05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150249</xdr:rowOff>
    </xdr:from>
    <xdr:to>
      <xdr:col>20</xdr:col>
      <xdr:colOff>38100</xdr:colOff>
      <xdr:row>37</xdr:row>
      <xdr:rowOff>80399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2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71526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1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40482</xdr:rowOff>
    </xdr:from>
    <xdr:to>
      <xdr:col>15</xdr:col>
      <xdr:colOff>101600</xdr:colOff>
      <xdr:row>37</xdr:row>
      <xdr:rowOff>142082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8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133210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7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52164</xdr:rowOff>
    </xdr:from>
    <xdr:to>
      <xdr:col>10</xdr:col>
      <xdr:colOff>165100</xdr:colOff>
      <xdr:row>37</xdr:row>
      <xdr:rowOff>153764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9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144891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8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48293</xdr:rowOff>
    </xdr:from>
    <xdr:to>
      <xdr:col>6</xdr:col>
      <xdr:colOff>38100</xdr:colOff>
      <xdr:row>37</xdr:row>
      <xdr:rowOff>149893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9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141020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8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2823</xdr:rowOff>
    </xdr:from>
    <xdr:to>
      <xdr:col>24</xdr:col>
      <xdr:colOff>62865</xdr:colOff>
      <xdr:row>58</xdr:row>
      <xdr:rowOff>159972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46773"/>
          <a:ext cx="1270" cy="1357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163799</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0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159972</xdr:rowOff>
    </xdr:from>
    <xdr:to>
      <xdr:col>24</xdr:col>
      <xdr:colOff>152400</xdr:colOff>
      <xdr:row>58</xdr:row>
      <xdr:rowOff>159972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0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120950</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20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2823</xdr:rowOff>
    </xdr:from>
    <xdr:to>
      <xdr:col>24</xdr:col>
      <xdr:colOff>152400</xdr:colOff>
      <xdr:row>51</xdr:row>
      <xdr:rowOff>2823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4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63626</xdr:rowOff>
    </xdr:from>
    <xdr:to>
      <xdr:col>24</xdr:col>
      <xdr:colOff>63500</xdr:colOff>
      <xdr:row>58</xdr:row>
      <xdr:rowOff>74681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07726"/>
          <a:ext cx="838200" cy="1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22479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95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171052</xdr:rowOff>
    </xdr:from>
    <xdr:to>
      <xdr:col>24</xdr:col>
      <xdr:colOff>114300</xdr:colOff>
      <xdr:row>58</xdr:row>
      <xdr:rowOff>101202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4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63626</xdr:rowOff>
    </xdr:from>
    <xdr:to>
      <xdr:col>19</xdr:col>
      <xdr:colOff>177800</xdr:colOff>
      <xdr:row>58</xdr:row>
      <xdr:rowOff>68780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07726"/>
          <a:ext cx="889000" cy="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21761</xdr:rowOff>
    </xdr:from>
    <xdr:to>
      <xdr:col>20</xdr:col>
      <xdr:colOff>38100</xdr:colOff>
      <xdr:row>58</xdr:row>
      <xdr:rowOff>123361</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6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114488</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05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68780</xdr:rowOff>
    </xdr:from>
    <xdr:to>
      <xdr:col>15</xdr:col>
      <xdr:colOff>50800</xdr:colOff>
      <xdr:row>58</xdr:row>
      <xdr:rowOff>86061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12880"/>
          <a:ext cx="889000" cy="1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21472</xdr:rowOff>
    </xdr:from>
    <xdr:to>
      <xdr:col>15</xdr:col>
      <xdr:colOff>101600</xdr:colOff>
      <xdr:row>58</xdr:row>
      <xdr:rowOff>123072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6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114199</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05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86061</xdr:rowOff>
    </xdr:from>
    <xdr:to>
      <xdr:col>10</xdr:col>
      <xdr:colOff>114300</xdr:colOff>
      <xdr:row>58</xdr:row>
      <xdr:rowOff>86370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30161"/>
          <a:ext cx="889000" cy="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21921</xdr:rowOff>
    </xdr:from>
    <xdr:to>
      <xdr:col>10</xdr:col>
      <xdr:colOff>165100</xdr:colOff>
      <xdr:row>58</xdr:row>
      <xdr:rowOff>123521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140048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4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23881</xdr:rowOff>
    </xdr:from>
    <xdr:to>
      <xdr:col>6</xdr:col>
      <xdr:colOff>38100</xdr:colOff>
      <xdr:row>58</xdr:row>
      <xdr:rowOff>125481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6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142008</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43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23881</xdr:rowOff>
    </xdr:from>
    <xdr:to>
      <xdr:col>24</xdr:col>
      <xdr:colOff>114300</xdr:colOff>
      <xdr:row>58</xdr:row>
      <xdr:rowOff>125481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6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149478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2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12826</xdr:rowOff>
    </xdr:from>
    <xdr:to>
      <xdr:col>20</xdr:col>
      <xdr:colOff>38100</xdr:colOff>
      <xdr:row>58</xdr:row>
      <xdr:rowOff>114426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5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130953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32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17980</xdr:rowOff>
    </xdr:from>
    <xdr:to>
      <xdr:col>15</xdr:col>
      <xdr:colOff>101600</xdr:colOff>
      <xdr:row>58</xdr:row>
      <xdr:rowOff>119580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6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136107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37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35261</xdr:rowOff>
    </xdr:from>
    <xdr:to>
      <xdr:col>10</xdr:col>
      <xdr:colOff>165100</xdr:colOff>
      <xdr:row>58</xdr:row>
      <xdr:rowOff>136861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7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127988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07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35570</xdr:rowOff>
    </xdr:from>
    <xdr:to>
      <xdr:col>6</xdr:col>
      <xdr:colOff>38100</xdr:colOff>
      <xdr:row>58</xdr:row>
      <xdr:rowOff>137170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7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128297</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10072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20168</xdr:rowOff>
    </xdr:from>
    <xdr:to>
      <xdr:col>24</xdr:col>
      <xdr:colOff>62865</xdr:colOff>
      <xdr:row>79</xdr:row>
      <xdr:rowOff>31586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193118"/>
          <a:ext cx="1270" cy="1383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35413</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31586</xdr:rowOff>
    </xdr:from>
    <xdr:to>
      <xdr:col>24</xdr:col>
      <xdr:colOff>152400</xdr:colOff>
      <xdr:row>79</xdr:row>
      <xdr:rowOff>31586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138295</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6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20168</xdr:rowOff>
    </xdr:from>
    <xdr:to>
      <xdr:col>24</xdr:col>
      <xdr:colOff>152400</xdr:colOff>
      <xdr:row>71</xdr:row>
      <xdr:rowOff>20168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19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155842</xdr:rowOff>
    </xdr:from>
    <xdr:to>
      <xdr:col>24</xdr:col>
      <xdr:colOff>63500</xdr:colOff>
      <xdr:row>79</xdr:row>
      <xdr:rowOff>13055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28942"/>
          <a:ext cx="838200" cy="2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124604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5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101727</xdr:rowOff>
    </xdr:from>
    <xdr:to>
      <xdr:col>24</xdr:col>
      <xdr:colOff>114300</xdr:colOff>
      <xdr:row>78</xdr:row>
      <xdr:rowOff>31877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155842</xdr:rowOff>
    </xdr:from>
    <xdr:to>
      <xdr:col>19</xdr:col>
      <xdr:colOff>177800</xdr:colOff>
      <xdr:row>78</xdr:row>
      <xdr:rowOff>165519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28942"/>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147993</xdr:rowOff>
    </xdr:from>
    <xdr:to>
      <xdr:col>20</xdr:col>
      <xdr:colOff>38100</xdr:colOff>
      <xdr:row>78</xdr:row>
      <xdr:rowOff>78143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94670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165519</xdr:rowOff>
    </xdr:from>
    <xdr:to>
      <xdr:col>15</xdr:col>
      <xdr:colOff>50800</xdr:colOff>
      <xdr:row>79</xdr:row>
      <xdr:rowOff>825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38619"/>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41008</xdr:rowOff>
    </xdr:from>
    <xdr:to>
      <xdr:col>15</xdr:col>
      <xdr:colOff>101600</xdr:colOff>
      <xdr:row>78</xdr:row>
      <xdr:rowOff>142608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159135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825</xdr:rowOff>
    </xdr:from>
    <xdr:to>
      <xdr:col>10</xdr:col>
      <xdr:colOff>114300</xdr:colOff>
      <xdr:row>79</xdr:row>
      <xdr:rowOff>7417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45375"/>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25781</xdr:rowOff>
    </xdr:from>
    <xdr:to>
      <xdr:col>10</xdr:col>
      <xdr:colOff>165100</xdr:colOff>
      <xdr:row>78</xdr:row>
      <xdr:rowOff>127381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143908</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12585</xdr:rowOff>
    </xdr:from>
    <xdr:to>
      <xdr:col>6</xdr:col>
      <xdr:colOff>38100</xdr:colOff>
      <xdr:row>78</xdr:row>
      <xdr:rowOff>114185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130712</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133705</xdr:rowOff>
    </xdr:from>
    <xdr:to>
      <xdr:col>24</xdr:col>
      <xdr:colOff>114300</xdr:colOff>
      <xdr:row>79</xdr:row>
      <xdr:rowOff>63855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0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48632</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2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105042</xdr:rowOff>
    </xdr:from>
    <xdr:to>
      <xdr:col>20</xdr:col>
      <xdr:colOff>38100</xdr:colOff>
      <xdr:row>79</xdr:row>
      <xdr:rowOff>35192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7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26319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7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114719</xdr:rowOff>
    </xdr:from>
    <xdr:to>
      <xdr:col>15</xdr:col>
      <xdr:colOff>101600</xdr:colOff>
      <xdr:row>79</xdr:row>
      <xdr:rowOff>44869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8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35996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8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121475</xdr:rowOff>
    </xdr:from>
    <xdr:to>
      <xdr:col>10</xdr:col>
      <xdr:colOff>165100</xdr:colOff>
      <xdr:row>79</xdr:row>
      <xdr:rowOff>51625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9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42752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8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128067</xdr:rowOff>
    </xdr:from>
    <xdr:to>
      <xdr:col>6</xdr:col>
      <xdr:colOff>38100</xdr:colOff>
      <xdr:row>79</xdr:row>
      <xdr:rowOff>58217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0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49344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9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80330</xdr:rowOff>
    </xdr:from>
    <xdr:to>
      <xdr:col>24</xdr:col>
      <xdr:colOff>62865</xdr:colOff>
      <xdr:row>98</xdr:row>
      <xdr:rowOff>63348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10830"/>
          <a:ext cx="1270" cy="135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67175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63348</xdr:rowOff>
    </xdr:from>
    <xdr:to>
      <xdr:col>24</xdr:col>
      <xdr:colOff>152400</xdr:colOff>
      <xdr:row>98</xdr:row>
      <xdr:rowOff>63348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6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27007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8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80330</xdr:rowOff>
    </xdr:from>
    <xdr:to>
      <xdr:col>24</xdr:col>
      <xdr:colOff>152400</xdr:colOff>
      <xdr:row>90</xdr:row>
      <xdr:rowOff>80330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1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157868</xdr:rowOff>
    </xdr:from>
    <xdr:to>
      <xdr:col>24</xdr:col>
      <xdr:colOff>63500</xdr:colOff>
      <xdr:row>97</xdr:row>
      <xdr:rowOff>68453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17068"/>
          <a:ext cx="838200" cy="8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13273</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01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161846</xdr:rowOff>
    </xdr:from>
    <xdr:to>
      <xdr:col>24</xdr:col>
      <xdr:colOff>114300</xdr:colOff>
      <xdr:row>96</xdr:row>
      <xdr:rowOff>91996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68453</xdr:rowOff>
    </xdr:from>
    <xdr:to>
      <xdr:col>19</xdr:col>
      <xdr:colOff>177800</xdr:colOff>
      <xdr:row>97</xdr:row>
      <xdr:rowOff>129141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99103"/>
          <a:ext cx="889000" cy="6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42973</xdr:rowOff>
    </xdr:from>
    <xdr:to>
      <xdr:col>20</xdr:col>
      <xdr:colOff>38100</xdr:colOff>
      <xdr:row>97</xdr:row>
      <xdr:rowOff>144573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135700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129141</xdr:rowOff>
    </xdr:from>
    <xdr:to>
      <xdr:col>15</xdr:col>
      <xdr:colOff>50800</xdr:colOff>
      <xdr:row>97</xdr:row>
      <xdr:rowOff>136793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759791"/>
          <a:ext cx="889000" cy="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69208</xdr:rowOff>
    </xdr:from>
    <xdr:to>
      <xdr:col>15</xdr:col>
      <xdr:colOff>101600</xdr:colOff>
      <xdr:row>97</xdr:row>
      <xdr:rowOff>170808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15885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117156</xdr:rowOff>
    </xdr:from>
    <xdr:to>
      <xdr:col>10</xdr:col>
      <xdr:colOff>114300</xdr:colOff>
      <xdr:row>97</xdr:row>
      <xdr:rowOff>136793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747806"/>
          <a:ext cx="889000" cy="1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77502</xdr:rowOff>
    </xdr:from>
    <xdr:to>
      <xdr:col>10</xdr:col>
      <xdr:colOff>165100</xdr:colOff>
      <xdr:row>98</xdr:row>
      <xdr:rowOff>7652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7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24179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4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72527</xdr:rowOff>
    </xdr:from>
    <xdr:to>
      <xdr:col>6</xdr:col>
      <xdr:colOff>38100</xdr:colOff>
      <xdr:row>98</xdr:row>
      <xdr:rowOff>2677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70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165254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9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107068</xdr:rowOff>
    </xdr:from>
    <xdr:to>
      <xdr:col>24</xdr:col>
      <xdr:colOff>114300</xdr:colOff>
      <xdr:row>97</xdr:row>
      <xdr:rowOff>37218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6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85495</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4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17653</xdr:rowOff>
    </xdr:from>
    <xdr:to>
      <xdr:col>20</xdr:col>
      <xdr:colOff>38100</xdr:colOff>
      <xdr:row>97</xdr:row>
      <xdr:rowOff>119253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4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135780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42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78341</xdr:rowOff>
    </xdr:from>
    <xdr:to>
      <xdr:col>15</xdr:col>
      <xdr:colOff>101600</xdr:colOff>
      <xdr:row>98</xdr:row>
      <xdr:rowOff>8491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0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171068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0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85993</xdr:rowOff>
    </xdr:from>
    <xdr:to>
      <xdr:col>10</xdr:col>
      <xdr:colOff>165100</xdr:colOff>
      <xdr:row>98</xdr:row>
      <xdr:rowOff>16143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7270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0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66356</xdr:rowOff>
    </xdr:from>
    <xdr:to>
      <xdr:col>6</xdr:col>
      <xdr:colOff>38100</xdr:colOff>
      <xdr:row>97</xdr:row>
      <xdr:rowOff>167956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9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13033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47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82969</xdr:rowOff>
    </xdr:from>
    <xdr:to>
      <xdr:col>54</xdr:col>
      <xdr:colOff>189865</xdr:colOff>
      <xdr:row>38</xdr:row>
      <xdr:rowOff>10804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26469"/>
          <a:ext cx="1270" cy="1299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14631</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2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10804</xdr:rowOff>
    </xdr:from>
    <xdr:to>
      <xdr:col>55</xdr:col>
      <xdr:colOff>88900</xdr:colOff>
      <xdr:row>38</xdr:row>
      <xdr:rowOff>10804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25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29646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0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82969</xdr:rowOff>
    </xdr:from>
    <xdr:to>
      <xdr:col>55</xdr:col>
      <xdr:colOff>88900</xdr:colOff>
      <xdr:row>30</xdr:row>
      <xdr:rowOff>82969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2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43425</xdr:rowOff>
    </xdr:from>
    <xdr:to>
      <xdr:col>55</xdr:col>
      <xdr:colOff>0</xdr:colOff>
      <xdr:row>36</xdr:row>
      <xdr:rowOff>50363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872725"/>
          <a:ext cx="838200" cy="34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152187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52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2310</xdr:rowOff>
    </xdr:from>
    <xdr:to>
      <xdr:col>55</xdr:col>
      <xdr:colOff>50800</xdr:colOff>
      <xdr:row>36</xdr:row>
      <xdr:rowOff>103910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43425</xdr:rowOff>
    </xdr:from>
    <xdr:to>
      <xdr:col>50</xdr:col>
      <xdr:colOff>114300</xdr:colOff>
      <xdr:row>37</xdr:row>
      <xdr:rowOff>13433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872725"/>
          <a:ext cx="889000" cy="48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122771</xdr:rowOff>
    </xdr:from>
    <xdr:to>
      <xdr:col>50</xdr:col>
      <xdr:colOff>165100</xdr:colOff>
      <xdr:row>34</xdr:row>
      <xdr:rowOff>52921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69448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13433</xdr:rowOff>
    </xdr:from>
    <xdr:to>
      <xdr:col>45</xdr:col>
      <xdr:colOff>177800</xdr:colOff>
      <xdr:row>37</xdr:row>
      <xdr:rowOff>26562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357083"/>
          <a:ext cx="889000" cy="1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125225</xdr:rowOff>
    </xdr:from>
    <xdr:to>
      <xdr:col>46</xdr:col>
      <xdr:colOff>38100</xdr:colOff>
      <xdr:row>37</xdr:row>
      <xdr:rowOff>55375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71902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7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26562</xdr:rowOff>
    </xdr:from>
    <xdr:to>
      <xdr:col>41</xdr:col>
      <xdr:colOff>50800</xdr:colOff>
      <xdr:row>37</xdr:row>
      <xdr:rowOff>33146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370212"/>
          <a:ext cx="8890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134750</xdr:rowOff>
    </xdr:from>
    <xdr:to>
      <xdr:col>41</xdr:col>
      <xdr:colOff>101600</xdr:colOff>
      <xdr:row>37</xdr:row>
      <xdr:rowOff>64900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81427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08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115974</xdr:rowOff>
    </xdr:from>
    <xdr:to>
      <xdr:col>36</xdr:col>
      <xdr:colOff>165100</xdr:colOff>
      <xdr:row>37</xdr:row>
      <xdr:rowOff>46124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62651</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171013</xdr:rowOff>
    </xdr:from>
    <xdr:to>
      <xdr:col>55</xdr:col>
      <xdr:colOff>50800</xdr:colOff>
      <xdr:row>36</xdr:row>
      <xdr:rowOff>101163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7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22440</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2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164075</xdr:rowOff>
    </xdr:from>
    <xdr:to>
      <xdr:col>50</xdr:col>
      <xdr:colOff>165100</xdr:colOff>
      <xdr:row>34</xdr:row>
      <xdr:rowOff>94225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8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85352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14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134083</xdr:rowOff>
    </xdr:from>
    <xdr:to>
      <xdr:col>46</xdr:col>
      <xdr:colOff>38100</xdr:colOff>
      <xdr:row>37</xdr:row>
      <xdr:rowOff>64233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0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55360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39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147212</xdr:rowOff>
    </xdr:from>
    <xdr:to>
      <xdr:col>41</xdr:col>
      <xdr:colOff>101600</xdr:colOff>
      <xdr:row>37</xdr:row>
      <xdr:rowOff>77362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1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68489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41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153796</xdr:rowOff>
    </xdr:from>
    <xdr:to>
      <xdr:col>36</xdr:col>
      <xdr:colOff>165100</xdr:colOff>
      <xdr:row>37</xdr:row>
      <xdr:rowOff>83946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2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75073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41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31458</xdr:rowOff>
    </xdr:from>
    <xdr:to>
      <xdr:col>54</xdr:col>
      <xdr:colOff>189865</xdr:colOff>
      <xdr:row>58</xdr:row>
      <xdr:rowOff>170540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75408"/>
          <a:ext cx="1270" cy="133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2917</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170540</xdr:rowOff>
    </xdr:from>
    <xdr:to>
      <xdr:col>55</xdr:col>
      <xdr:colOff>88900</xdr:colOff>
      <xdr:row>58</xdr:row>
      <xdr:rowOff>170540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1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149585</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31458</xdr:rowOff>
    </xdr:from>
    <xdr:to>
      <xdr:col>55</xdr:col>
      <xdr:colOff>88900</xdr:colOff>
      <xdr:row>51</xdr:row>
      <xdr:rowOff>31458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26916</xdr:rowOff>
    </xdr:from>
    <xdr:to>
      <xdr:col>55</xdr:col>
      <xdr:colOff>0</xdr:colOff>
      <xdr:row>58</xdr:row>
      <xdr:rowOff>98293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971016"/>
          <a:ext cx="838200" cy="7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126914</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28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104037</xdr:rowOff>
    </xdr:from>
    <xdr:to>
      <xdr:col>55</xdr:col>
      <xdr:colOff>50800</xdr:colOff>
      <xdr:row>58</xdr:row>
      <xdr:rowOff>34187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167934</xdr:rowOff>
    </xdr:from>
    <xdr:to>
      <xdr:col>50</xdr:col>
      <xdr:colOff>114300</xdr:colOff>
      <xdr:row>58</xdr:row>
      <xdr:rowOff>26916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940584"/>
          <a:ext cx="889000" cy="3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95520</xdr:rowOff>
    </xdr:from>
    <xdr:to>
      <xdr:col>50</xdr:col>
      <xdr:colOff>165100</xdr:colOff>
      <xdr:row>58</xdr:row>
      <xdr:rowOff>25670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8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42197</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6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167934</xdr:rowOff>
    </xdr:from>
    <xdr:to>
      <xdr:col>45</xdr:col>
      <xdr:colOff>177800</xdr:colOff>
      <xdr:row>58</xdr:row>
      <xdr:rowOff>70958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940584"/>
          <a:ext cx="889000" cy="7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96021</xdr:rowOff>
    </xdr:from>
    <xdr:to>
      <xdr:col>46</xdr:col>
      <xdr:colOff>38100</xdr:colOff>
      <xdr:row>58</xdr:row>
      <xdr:rowOff>26171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8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42698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64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70958</xdr:rowOff>
    </xdr:from>
    <xdr:to>
      <xdr:col>41</xdr:col>
      <xdr:colOff>50800</xdr:colOff>
      <xdr:row>58</xdr:row>
      <xdr:rowOff>82004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10015058"/>
          <a:ext cx="889000" cy="1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117875</xdr:rowOff>
    </xdr:from>
    <xdr:to>
      <xdr:col>41</xdr:col>
      <xdr:colOff>101600</xdr:colOff>
      <xdr:row>58</xdr:row>
      <xdr:rowOff>48025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8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64552</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66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102460</xdr:rowOff>
    </xdr:from>
    <xdr:to>
      <xdr:col>36</xdr:col>
      <xdr:colOff>165100</xdr:colOff>
      <xdr:row>58</xdr:row>
      <xdr:rowOff>32610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7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49137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65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47493</xdr:rowOff>
    </xdr:from>
    <xdr:to>
      <xdr:col>55</xdr:col>
      <xdr:colOff>50800</xdr:colOff>
      <xdr:row>58</xdr:row>
      <xdr:rowOff>149093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9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133870</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0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147566</xdr:rowOff>
    </xdr:from>
    <xdr:to>
      <xdr:col>50</xdr:col>
      <xdr:colOff>165100</xdr:colOff>
      <xdr:row>58</xdr:row>
      <xdr:rowOff>77716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2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68843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01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117134</xdr:rowOff>
    </xdr:from>
    <xdr:to>
      <xdr:col>46</xdr:col>
      <xdr:colOff>38100</xdr:colOff>
      <xdr:row>58</xdr:row>
      <xdr:rowOff>47284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8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38411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982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20158</xdr:rowOff>
    </xdr:from>
    <xdr:to>
      <xdr:col>41</xdr:col>
      <xdr:colOff>101600</xdr:colOff>
      <xdr:row>58</xdr:row>
      <xdr:rowOff>121758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6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112885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05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31204</xdr:rowOff>
    </xdr:from>
    <xdr:to>
      <xdr:col>36</xdr:col>
      <xdr:colOff>165100</xdr:colOff>
      <xdr:row>58</xdr:row>
      <xdr:rowOff>132804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7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123931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0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90151</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63101"/>
          <a:ext cx="1270" cy="124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36828</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3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90151</xdr:rowOff>
    </xdr:from>
    <xdr:to>
      <xdr:col>55</xdr:col>
      <xdr:colOff>88900</xdr:colOff>
      <xdr:row>71</xdr:row>
      <xdr:rowOff>90151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6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138162</xdr:rowOff>
    </xdr:from>
    <xdr:to>
      <xdr:col>55</xdr:col>
      <xdr:colOff>0</xdr:colOff>
      <xdr:row>78</xdr:row>
      <xdr:rowOff>139588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11262"/>
          <a:ext cx="838200" cy="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49079</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50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26202</xdr:rowOff>
    </xdr:from>
    <xdr:to>
      <xdr:col>55</xdr:col>
      <xdr:colOff>50800</xdr:colOff>
      <xdr:row>78</xdr:row>
      <xdr:rowOff>127802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8723</xdr:rowOff>
    </xdr:from>
    <xdr:to>
      <xdr:col>50</xdr:col>
      <xdr:colOff>114300</xdr:colOff>
      <xdr:row>78</xdr:row>
      <xdr:rowOff>138162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381823"/>
          <a:ext cx="889000" cy="12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6922</xdr:rowOff>
    </xdr:from>
    <xdr:to>
      <xdr:col>50</xdr:col>
      <xdr:colOff>165100</xdr:colOff>
      <xdr:row>78</xdr:row>
      <xdr:rowOff>108522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125049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8723</xdr:rowOff>
    </xdr:from>
    <xdr:to>
      <xdr:col>45</xdr:col>
      <xdr:colOff>177800</xdr:colOff>
      <xdr:row>78</xdr:row>
      <xdr:rowOff>131077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381823"/>
          <a:ext cx="889000" cy="12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167954</xdr:rowOff>
    </xdr:from>
    <xdr:to>
      <xdr:col>46</xdr:col>
      <xdr:colOff>38100</xdr:colOff>
      <xdr:row>78</xdr:row>
      <xdr:rowOff>98104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6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89231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6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116326</xdr:rowOff>
    </xdr:from>
    <xdr:to>
      <xdr:col>41</xdr:col>
      <xdr:colOff>50800</xdr:colOff>
      <xdr:row>78</xdr:row>
      <xdr:rowOff>131077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89426"/>
          <a:ext cx="889000" cy="1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8657</xdr:rowOff>
    </xdr:from>
    <xdr:to>
      <xdr:col>41</xdr:col>
      <xdr:colOff>101600</xdr:colOff>
      <xdr:row>78</xdr:row>
      <xdr:rowOff>110257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8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126784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5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148560</xdr:rowOff>
    </xdr:from>
    <xdr:to>
      <xdr:col>36</xdr:col>
      <xdr:colOff>165100</xdr:colOff>
      <xdr:row>78</xdr:row>
      <xdr:rowOff>78710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5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95237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88788</xdr:rowOff>
    </xdr:from>
    <xdr:to>
      <xdr:col>55</xdr:col>
      <xdr:colOff>50800</xdr:colOff>
      <xdr:row>79</xdr:row>
      <xdr:rowOff>18938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6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4629</xdr:rowOff>
    </xdr:from>
    <xdr:ext cx="313932"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777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87362</xdr:rowOff>
    </xdr:from>
    <xdr:to>
      <xdr:col>50</xdr:col>
      <xdr:colOff>165100</xdr:colOff>
      <xdr:row>79</xdr:row>
      <xdr:rowOff>17512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6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8639</xdr:rowOff>
    </xdr:from>
    <xdr:ext cx="378565"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50017" y="13553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129373</xdr:rowOff>
    </xdr:from>
    <xdr:to>
      <xdr:col>46</xdr:col>
      <xdr:colOff>38100</xdr:colOff>
      <xdr:row>78</xdr:row>
      <xdr:rowOff>59523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3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76050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10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80277</xdr:rowOff>
    </xdr:from>
    <xdr:to>
      <xdr:col>41</xdr:col>
      <xdr:colOff>101600</xdr:colOff>
      <xdr:row>79</xdr:row>
      <xdr:rowOff>10427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5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1554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4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65526</xdr:rowOff>
    </xdr:from>
    <xdr:to>
      <xdr:col>36</xdr:col>
      <xdr:colOff>165100</xdr:colOff>
      <xdr:row>78</xdr:row>
      <xdr:rowOff>167126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3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158253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3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31897</xdr:rowOff>
    </xdr:from>
    <xdr:to>
      <xdr:col>54</xdr:col>
      <xdr:colOff>189865</xdr:colOff>
      <xdr:row>98</xdr:row>
      <xdr:rowOff>73850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62397"/>
          <a:ext cx="1270" cy="1413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77677</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7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73850</xdr:rowOff>
    </xdr:from>
    <xdr:to>
      <xdr:col>55</xdr:col>
      <xdr:colOff>88900</xdr:colOff>
      <xdr:row>98</xdr:row>
      <xdr:rowOff>73850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7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150024</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3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31897</xdr:rowOff>
    </xdr:from>
    <xdr:to>
      <xdr:col>55</xdr:col>
      <xdr:colOff>88900</xdr:colOff>
      <xdr:row>90</xdr:row>
      <xdr:rowOff>31897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6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46335</xdr:rowOff>
    </xdr:from>
    <xdr:to>
      <xdr:col>55</xdr:col>
      <xdr:colOff>0</xdr:colOff>
      <xdr:row>97</xdr:row>
      <xdr:rowOff>40415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505535"/>
          <a:ext cx="838200" cy="16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94994</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382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72117</xdr:rowOff>
    </xdr:from>
    <xdr:to>
      <xdr:col>55</xdr:col>
      <xdr:colOff>50800</xdr:colOff>
      <xdr:row>97</xdr:row>
      <xdr:rowOff>2267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46335</xdr:rowOff>
    </xdr:from>
    <xdr:to>
      <xdr:col>50</xdr:col>
      <xdr:colOff>114300</xdr:colOff>
      <xdr:row>97</xdr:row>
      <xdr:rowOff>69982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05535"/>
          <a:ext cx="889000" cy="19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108564</xdr:rowOff>
    </xdr:from>
    <xdr:to>
      <xdr:col>50</xdr:col>
      <xdr:colOff>165100</xdr:colOff>
      <xdr:row>97</xdr:row>
      <xdr:rowOff>38714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29841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6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2567</xdr:rowOff>
    </xdr:from>
    <xdr:to>
      <xdr:col>45</xdr:col>
      <xdr:colOff>177800</xdr:colOff>
      <xdr:row>97</xdr:row>
      <xdr:rowOff>69982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633217"/>
          <a:ext cx="889000" cy="6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106305</xdr:rowOff>
    </xdr:from>
    <xdr:to>
      <xdr:col>46</xdr:col>
      <xdr:colOff>38100</xdr:colOff>
      <xdr:row>97</xdr:row>
      <xdr:rowOff>36455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52982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2567</xdr:rowOff>
    </xdr:from>
    <xdr:to>
      <xdr:col>41</xdr:col>
      <xdr:colOff>50800</xdr:colOff>
      <xdr:row>97</xdr:row>
      <xdr:rowOff>41965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633217"/>
          <a:ext cx="889000" cy="3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139461</xdr:rowOff>
    </xdr:from>
    <xdr:to>
      <xdr:col>41</xdr:col>
      <xdr:colOff>101600</xdr:colOff>
      <xdr:row>97</xdr:row>
      <xdr:rowOff>69611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60738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69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158313</xdr:rowOff>
    </xdr:from>
    <xdr:to>
      <xdr:col>36</xdr:col>
      <xdr:colOff>165100</xdr:colOff>
      <xdr:row>97</xdr:row>
      <xdr:rowOff>88463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104990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9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161065</xdr:rowOff>
    </xdr:from>
    <xdr:to>
      <xdr:col>55</xdr:col>
      <xdr:colOff>50800</xdr:colOff>
      <xdr:row>97</xdr:row>
      <xdr:rowOff>91215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2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139492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9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166985</xdr:rowOff>
    </xdr:from>
    <xdr:to>
      <xdr:col>50</xdr:col>
      <xdr:colOff>165100</xdr:colOff>
      <xdr:row>96</xdr:row>
      <xdr:rowOff>97135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5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113662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22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19182</xdr:rowOff>
    </xdr:from>
    <xdr:to>
      <xdr:col>46</xdr:col>
      <xdr:colOff>38100</xdr:colOff>
      <xdr:row>97</xdr:row>
      <xdr:rowOff>120782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4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111909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4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123217</xdr:rowOff>
    </xdr:from>
    <xdr:to>
      <xdr:col>41</xdr:col>
      <xdr:colOff>101600</xdr:colOff>
      <xdr:row>97</xdr:row>
      <xdr:rowOff>53367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8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69894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35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162615</xdr:rowOff>
    </xdr:from>
    <xdr:to>
      <xdr:col>36</xdr:col>
      <xdr:colOff>165100</xdr:colOff>
      <xdr:row>97</xdr:row>
      <xdr:rowOff>92765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2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83892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1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87735</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402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34412</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7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87735</xdr:rowOff>
    </xdr:from>
    <xdr:to>
      <xdr:col>86</xdr:col>
      <xdr:colOff>25400</xdr:colOff>
      <xdr:row>31</xdr:row>
      <xdr:rowOff>87735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40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106110</xdr:rowOff>
    </xdr:from>
    <xdr:to>
      <xdr:col>85</xdr:col>
      <xdr:colOff>127000</xdr:colOff>
      <xdr:row>38</xdr:row>
      <xdr:rowOff>111623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21210"/>
          <a:ext cx="838200" cy="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61677</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05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38800</xdr:rowOff>
    </xdr:from>
    <xdr:to>
      <xdr:col>85</xdr:col>
      <xdr:colOff>177800</xdr:colOff>
      <xdr:row>38</xdr:row>
      <xdr:rowOff>140400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38298</xdr:rowOff>
    </xdr:from>
    <xdr:to>
      <xdr:col>81</xdr:col>
      <xdr:colOff>50800</xdr:colOff>
      <xdr:row>38</xdr:row>
      <xdr:rowOff>106110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553398"/>
          <a:ext cx="889000" cy="6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41612</xdr:rowOff>
    </xdr:from>
    <xdr:to>
      <xdr:col>81</xdr:col>
      <xdr:colOff>101600</xdr:colOff>
      <xdr:row>38</xdr:row>
      <xdr:rowOff>143212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159739</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524</xdr:rowOff>
    </xdr:from>
    <xdr:to>
      <xdr:col>76</xdr:col>
      <xdr:colOff>114300</xdr:colOff>
      <xdr:row>38</xdr:row>
      <xdr:rowOff>38298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515624"/>
          <a:ext cx="889000" cy="3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48845</xdr:rowOff>
    </xdr:from>
    <xdr:to>
      <xdr:col>76</xdr:col>
      <xdr:colOff>165100</xdr:colOff>
      <xdr:row>38</xdr:row>
      <xdr:rowOff>150445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141572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6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524</xdr:rowOff>
    </xdr:from>
    <xdr:to>
      <xdr:col>71</xdr:col>
      <xdr:colOff>177800</xdr:colOff>
      <xdr:row>38</xdr:row>
      <xdr:rowOff>28834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515624"/>
          <a:ext cx="889000" cy="2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44410</xdr:rowOff>
    </xdr:from>
    <xdr:to>
      <xdr:col>72</xdr:col>
      <xdr:colOff>38100</xdr:colOff>
      <xdr:row>38</xdr:row>
      <xdr:rowOff>146010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137137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65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44383</xdr:rowOff>
    </xdr:from>
    <xdr:to>
      <xdr:col>67</xdr:col>
      <xdr:colOff>101600</xdr:colOff>
      <xdr:row>38</xdr:row>
      <xdr:rowOff>145983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137110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65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60823</xdr:rowOff>
    </xdr:from>
    <xdr:to>
      <xdr:col>85</xdr:col>
      <xdr:colOff>177800</xdr:colOff>
      <xdr:row>38</xdr:row>
      <xdr:rowOff>162423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7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17227</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3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55310</xdr:rowOff>
    </xdr:from>
    <xdr:to>
      <xdr:col>81</xdr:col>
      <xdr:colOff>101600</xdr:colOff>
      <xdr:row>38</xdr:row>
      <xdr:rowOff>156910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7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148037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66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158948</xdr:rowOff>
    </xdr:from>
    <xdr:to>
      <xdr:col>76</xdr:col>
      <xdr:colOff>165100</xdr:colOff>
      <xdr:row>38</xdr:row>
      <xdr:rowOff>89098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0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105625</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27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121174</xdr:rowOff>
    </xdr:from>
    <xdr:to>
      <xdr:col>72</xdr:col>
      <xdr:colOff>38100</xdr:colOff>
      <xdr:row>38</xdr:row>
      <xdr:rowOff>51324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6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67851</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24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149484</xdr:rowOff>
    </xdr:from>
    <xdr:to>
      <xdr:col>67</xdr:col>
      <xdr:colOff>101600</xdr:colOff>
      <xdr:row>38</xdr:row>
      <xdr:rowOff>79634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9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96161</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2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160695</xdr:rowOff>
    </xdr:from>
    <xdr:to>
      <xdr:col>85</xdr:col>
      <xdr:colOff>126364</xdr:colOff>
      <xdr:row>78</xdr:row>
      <xdr:rowOff>135654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62195"/>
          <a:ext cx="1269" cy="134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139481</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2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135654</xdr:rowOff>
    </xdr:from>
    <xdr:to>
      <xdr:col>86</xdr:col>
      <xdr:colOff>25400</xdr:colOff>
      <xdr:row>78</xdr:row>
      <xdr:rowOff>135654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8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107372</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3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160695</xdr:rowOff>
    </xdr:from>
    <xdr:to>
      <xdr:col>86</xdr:col>
      <xdr:colOff>25400</xdr:colOff>
      <xdr:row>70</xdr:row>
      <xdr:rowOff>160695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6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106873</xdr:rowOff>
    </xdr:from>
    <xdr:to>
      <xdr:col>85</xdr:col>
      <xdr:colOff>127000</xdr:colOff>
      <xdr:row>76</xdr:row>
      <xdr:rowOff>128394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137073"/>
          <a:ext cx="838200" cy="2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36146</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66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57719</xdr:rowOff>
    </xdr:from>
    <xdr:to>
      <xdr:col>85</xdr:col>
      <xdr:colOff>177800</xdr:colOff>
      <xdr:row>76</xdr:row>
      <xdr:rowOff>159319</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128394</xdr:rowOff>
    </xdr:from>
    <xdr:to>
      <xdr:col>81</xdr:col>
      <xdr:colOff>50800</xdr:colOff>
      <xdr:row>76</xdr:row>
      <xdr:rowOff>156045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158594"/>
          <a:ext cx="889000" cy="2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79587</xdr:rowOff>
    </xdr:from>
    <xdr:to>
      <xdr:col>81</xdr:col>
      <xdr:colOff>101600</xdr:colOff>
      <xdr:row>77</xdr:row>
      <xdr:rowOff>9737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864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150988</xdr:rowOff>
    </xdr:from>
    <xdr:to>
      <xdr:col>76</xdr:col>
      <xdr:colOff>114300</xdr:colOff>
      <xdr:row>76</xdr:row>
      <xdr:rowOff>156045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3181188"/>
          <a:ext cx="889000" cy="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88506</xdr:rowOff>
    </xdr:from>
    <xdr:to>
      <xdr:col>76</xdr:col>
      <xdr:colOff>165100</xdr:colOff>
      <xdr:row>77</xdr:row>
      <xdr:rowOff>18656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35184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150988</xdr:rowOff>
    </xdr:from>
    <xdr:to>
      <xdr:col>71</xdr:col>
      <xdr:colOff>177800</xdr:colOff>
      <xdr:row>77</xdr:row>
      <xdr:rowOff>17134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181188"/>
          <a:ext cx="889000" cy="3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116816</xdr:rowOff>
    </xdr:from>
    <xdr:to>
      <xdr:col>72</xdr:col>
      <xdr:colOff>38100</xdr:colOff>
      <xdr:row>77</xdr:row>
      <xdr:rowOff>46966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38093</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2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111517</xdr:rowOff>
    </xdr:from>
    <xdr:to>
      <xdr:col>67</xdr:col>
      <xdr:colOff>101600</xdr:colOff>
      <xdr:row>77</xdr:row>
      <xdr:rowOff>41667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58195</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56073</xdr:rowOff>
    </xdr:from>
    <xdr:to>
      <xdr:col>85</xdr:col>
      <xdr:colOff>177800</xdr:colOff>
      <xdr:row>76</xdr:row>
      <xdr:rowOff>157673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08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78950</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93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77594</xdr:rowOff>
    </xdr:from>
    <xdr:to>
      <xdr:col>81</xdr:col>
      <xdr:colOff>101600</xdr:colOff>
      <xdr:row>77</xdr:row>
      <xdr:rowOff>7744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0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24271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8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105245</xdr:rowOff>
    </xdr:from>
    <xdr:to>
      <xdr:col>76</xdr:col>
      <xdr:colOff>165100</xdr:colOff>
      <xdr:row>77</xdr:row>
      <xdr:rowOff>35395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26522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2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100188</xdr:rowOff>
    </xdr:from>
    <xdr:to>
      <xdr:col>72</xdr:col>
      <xdr:colOff>38100</xdr:colOff>
      <xdr:row>77</xdr:row>
      <xdr:rowOff>30338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3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46865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90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137784</xdr:rowOff>
    </xdr:from>
    <xdr:to>
      <xdr:col>67</xdr:col>
      <xdr:colOff>101600</xdr:colOff>
      <xdr:row>77</xdr:row>
      <xdr:rowOff>67934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6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59061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22572</xdr:rowOff>
    </xdr:from>
    <xdr:to>
      <xdr:col>85</xdr:col>
      <xdr:colOff>126364</xdr:colOff>
      <xdr:row>99</xdr:row>
      <xdr:rowOff>37198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453072"/>
          <a:ext cx="1269" cy="155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41025</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1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37198</xdr:rowOff>
    </xdr:from>
    <xdr:to>
      <xdr:col>86</xdr:col>
      <xdr:colOff>25400</xdr:colOff>
      <xdr:row>99</xdr:row>
      <xdr:rowOff>37198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140699</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22572</xdr:rowOff>
    </xdr:from>
    <xdr:to>
      <xdr:col>86</xdr:col>
      <xdr:colOff>25400</xdr:colOff>
      <xdr:row>90</xdr:row>
      <xdr:rowOff>22572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4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109274</xdr:rowOff>
    </xdr:from>
    <xdr:to>
      <xdr:col>85</xdr:col>
      <xdr:colOff>127000</xdr:colOff>
      <xdr:row>98</xdr:row>
      <xdr:rowOff>168143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911374"/>
          <a:ext cx="838200" cy="5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46276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76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23399</xdr:rowOff>
    </xdr:from>
    <xdr:to>
      <xdr:col>85</xdr:col>
      <xdr:colOff>177800</xdr:colOff>
      <xdr:row>98</xdr:row>
      <xdr:rowOff>124999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82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168143</xdr:rowOff>
    </xdr:from>
    <xdr:to>
      <xdr:col>81</xdr:col>
      <xdr:colOff>50800</xdr:colOff>
      <xdr:row>99</xdr:row>
      <xdr:rowOff>43523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970243"/>
          <a:ext cx="889000" cy="4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77594</xdr:rowOff>
    </xdr:from>
    <xdr:to>
      <xdr:col>81</xdr:col>
      <xdr:colOff>101600</xdr:colOff>
      <xdr:row>99</xdr:row>
      <xdr:rowOff>7744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8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24271</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65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43523</xdr:rowOff>
    </xdr:from>
    <xdr:to>
      <xdr:col>76</xdr:col>
      <xdr:colOff>114300</xdr:colOff>
      <xdr:row>99</xdr:row>
      <xdr:rowOff>43644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7017073"/>
          <a:ext cx="889000" cy="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106687</xdr:rowOff>
    </xdr:from>
    <xdr:to>
      <xdr:col>76</xdr:col>
      <xdr:colOff>165100</xdr:colOff>
      <xdr:row>99</xdr:row>
      <xdr:rowOff>36837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90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53364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68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43379</xdr:rowOff>
    </xdr:from>
    <xdr:to>
      <xdr:col>71</xdr:col>
      <xdr:colOff>177800</xdr:colOff>
      <xdr:row>99</xdr:row>
      <xdr:rowOff>43644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7016929"/>
          <a:ext cx="889000" cy="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104005</xdr:rowOff>
    </xdr:from>
    <xdr:to>
      <xdr:col>72</xdr:col>
      <xdr:colOff>38100</xdr:colOff>
      <xdr:row>99</xdr:row>
      <xdr:rowOff>34155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90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50682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68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105753</xdr:rowOff>
    </xdr:from>
    <xdr:to>
      <xdr:col>67</xdr:col>
      <xdr:colOff>101600</xdr:colOff>
      <xdr:row>99</xdr:row>
      <xdr:rowOff>35903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9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52430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58474</xdr:rowOff>
    </xdr:from>
    <xdr:to>
      <xdr:col>85</xdr:col>
      <xdr:colOff>177800</xdr:colOff>
      <xdr:row>98</xdr:row>
      <xdr:rowOff>160074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6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1826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80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117343</xdr:rowOff>
    </xdr:from>
    <xdr:to>
      <xdr:col>81</xdr:col>
      <xdr:colOff>101600</xdr:colOff>
      <xdr:row>99</xdr:row>
      <xdr:rowOff>47493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91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38620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701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164173</xdr:rowOff>
    </xdr:from>
    <xdr:to>
      <xdr:col>76</xdr:col>
      <xdr:colOff>165100</xdr:colOff>
      <xdr:row>99</xdr:row>
      <xdr:rowOff>94323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96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85450</xdr:rowOff>
    </xdr:from>
    <xdr:ext cx="378565"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3017" y="17059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164294</xdr:rowOff>
    </xdr:from>
    <xdr:to>
      <xdr:col>72</xdr:col>
      <xdr:colOff>38100</xdr:colOff>
      <xdr:row>99</xdr:row>
      <xdr:rowOff>94444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96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85571</xdr:rowOff>
    </xdr:from>
    <xdr:ext cx="378565"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4017" y="17059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164029</xdr:rowOff>
    </xdr:from>
    <xdr:to>
      <xdr:col>67</xdr:col>
      <xdr:colOff>101600</xdr:colOff>
      <xdr:row>99</xdr:row>
      <xdr:rowOff>94179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96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85306</xdr:rowOff>
    </xdr:from>
    <xdr:ext cx="378565"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5017" y="17058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487797"/>
          <a:ext cx="1269"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119524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2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xdr:rowOff>
    </xdr:from>
    <xdr:to>
      <xdr:col>116</xdr:col>
      <xdr:colOff>152400</xdr:colOff>
      <xdr:row>32</xdr:row>
      <xdr:rowOff>1397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48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98552</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1323300" y="6442202"/>
          <a:ext cx="838200" cy="2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149692</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93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171265</xdr:rowOff>
    </xdr:from>
    <xdr:to>
      <xdr:col>116</xdr:col>
      <xdr:colOff>114300</xdr:colOff>
      <xdr:row>38</xdr:row>
      <xdr:rowOff>101415</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18907</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534007"/>
          <a:ext cx="889000" cy="12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24709</xdr:rowOff>
    </xdr:from>
    <xdr:to>
      <xdr:col>112</xdr:col>
      <xdr:colOff>38100</xdr:colOff>
      <xdr:row>38</xdr:row>
      <xdr:rowOff>126309</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142836</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18907</xdr:rowOff>
    </xdr:from>
    <xdr:to>
      <xdr:col>107</xdr:col>
      <xdr:colOff>50800</xdr:colOff>
      <xdr:row>38</xdr:row>
      <xdr:rowOff>21217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9545300" y="6534007"/>
          <a:ext cx="889000" cy="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36757</xdr:rowOff>
    </xdr:from>
    <xdr:to>
      <xdr:col>107</xdr:col>
      <xdr:colOff>101600</xdr:colOff>
      <xdr:row>38</xdr:row>
      <xdr:rowOff>138357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129484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64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21217</xdr:rowOff>
    </xdr:from>
    <xdr:to>
      <xdr:col>102</xdr:col>
      <xdr:colOff>114300</xdr:colOff>
      <xdr:row>38</xdr:row>
      <xdr:rowOff>86733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8656300" y="6536317"/>
          <a:ext cx="889000" cy="6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38197</xdr:rowOff>
    </xdr:from>
    <xdr:to>
      <xdr:col>102</xdr:col>
      <xdr:colOff>165100</xdr:colOff>
      <xdr:row>38</xdr:row>
      <xdr:rowOff>139797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5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130924</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64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35659</xdr:rowOff>
    </xdr:from>
    <xdr:to>
      <xdr:col>98</xdr:col>
      <xdr:colOff>38100</xdr:colOff>
      <xdr:row>38</xdr:row>
      <xdr:rowOff>137259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5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153786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32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47752</xdr:rowOff>
    </xdr:from>
    <xdr:to>
      <xdr:col>116</xdr:col>
      <xdr:colOff>114300</xdr:colOff>
      <xdr:row>37</xdr:row>
      <xdr:rowOff>149352</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39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70629</xdr:rowOff>
    </xdr:from>
    <xdr:ext cx="469744"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24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139558</xdr:rowOff>
    </xdr:from>
    <xdr:to>
      <xdr:col>107</xdr:col>
      <xdr:colOff>101600</xdr:colOff>
      <xdr:row>38</xdr:row>
      <xdr:rowOff>69707</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4832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86235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58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141867</xdr:rowOff>
    </xdr:from>
    <xdr:to>
      <xdr:col>102</xdr:col>
      <xdr:colOff>165100</xdr:colOff>
      <xdr:row>38</xdr:row>
      <xdr:rowOff>72017</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48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88544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260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35933</xdr:rowOff>
    </xdr:from>
    <xdr:to>
      <xdr:col>98</xdr:col>
      <xdr:colOff>38100</xdr:colOff>
      <xdr:row>38</xdr:row>
      <xdr:rowOff>137533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55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128660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643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42145</xdr:rowOff>
    </xdr:from>
    <xdr:to>
      <xdr:col>116</xdr:col>
      <xdr:colOff>62864</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14645"/>
          <a:ext cx="1269" cy="1545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160272</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38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42145</xdr:rowOff>
    </xdr:from>
    <xdr:to>
      <xdr:col>116</xdr:col>
      <xdr:colOff>152400</xdr:colOff>
      <xdr:row>50</xdr:row>
      <xdr:rowOff>42145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131627</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904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108750</xdr:rowOff>
    </xdr:from>
    <xdr:to>
      <xdr:col>116</xdr:col>
      <xdr:colOff>114300</xdr:colOff>
      <xdr:row>59</xdr:row>
      <xdr:rowOff>38900</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103816</xdr:rowOff>
    </xdr:from>
    <xdr:to>
      <xdr:col>112</xdr:col>
      <xdr:colOff>38100</xdr:colOff>
      <xdr:row>59</xdr:row>
      <xdr:rowOff>33966</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50493</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113608</xdr:rowOff>
    </xdr:from>
    <xdr:to>
      <xdr:col>107</xdr:col>
      <xdr:colOff>101600</xdr:colOff>
      <xdr:row>59</xdr:row>
      <xdr:rowOff>43758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60285</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113341</xdr:rowOff>
    </xdr:from>
    <xdr:to>
      <xdr:col>102</xdr:col>
      <xdr:colOff>165100</xdr:colOff>
      <xdr:row>59</xdr:row>
      <xdr:rowOff>43491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1005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60018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83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101435</xdr:rowOff>
    </xdr:from>
    <xdr:to>
      <xdr:col>98</xdr:col>
      <xdr:colOff>38100</xdr:colOff>
      <xdr:row>59</xdr:row>
      <xdr:rowOff>31585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1004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48112</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82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87177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1003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146914</xdr:rowOff>
    </xdr:from>
    <xdr:to>
      <xdr:col>116</xdr:col>
      <xdr:colOff>62864</xdr:colOff>
      <xdr:row>79</xdr:row>
      <xdr:rowOff>100788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1976964"/>
          <a:ext cx="1269" cy="16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104615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6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100788</xdr:rowOff>
    </xdr:from>
    <xdr:to>
      <xdr:col>116</xdr:col>
      <xdr:colOff>152400</xdr:colOff>
      <xdr:row>79</xdr:row>
      <xdr:rowOff>100788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64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93591</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75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146914</xdr:rowOff>
    </xdr:from>
    <xdr:to>
      <xdr:col>116</xdr:col>
      <xdr:colOff>152400</xdr:colOff>
      <xdr:row>69</xdr:row>
      <xdr:rowOff>146914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197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124054</xdr:rowOff>
    </xdr:from>
    <xdr:to>
      <xdr:col>116</xdr:col>
      <xdr:colOff>63500</xdr:colOff>
      <xdr:row>73</xdr:row>
      <xdr:rowOff>50241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468454"/>
          <a:ext cx="838200" cy="9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150880</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0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1003</xdr:rowOff>
    </xdr:from>
    <xdr:to>
      <xdr:col>116</xdr:col>
      <xdr:colOff>114300</xdr:colOff>
      <xdr:row>76</xdr:row>
      <xdr:rowOff>102603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03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50241</xdr:rowOff>
    </xdr:from>
    <xdr:to>
      <xdr:col>111</xdr:col>
      <xdr:colOff>177800</xdr:colOff>
      <xdr:row>73</xdr:row>
      <xdr:rowOff>82524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566091"/>
          <a:ext cx="889000" cy="3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165367</xdr:rowOff>
    </xdr:from>
    <xdr:to>
      <xdr:col>112</xdr:col>
      <xdr:colOff>38100</xdr:colOff>
      <xdr:row>76</xdr:row>
      <xdr:rowOff>95517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86644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11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82524</xdr:rowOff>
    </xdr:from>
    <xdr:to>
      <xdr:col>107</xdr:col>
      <xdr:colOff>50800</xdr:colOff>
      <xdr:row>73</xdr:row>
      <xdr:rowOff>115088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2598374"/>
          <a:ext cx="889000" cy="3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128105</xdr:rowOff>
    </xdr:from>
    <xdr:to>
      <xdr:col>107</xdr:col>
      <xdr:colOff>101600</xdr:colOff>
      <xdr:row>76</xdr:row>
      <xdr:rowOff>58254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49382</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7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115088</xdr:rowOff>
    </xdr:from>
    <xdr:to>
      <xdr:col>102</xdr:col>
      <xdr:colOff>114300</xdr:colOff>
      <xdr:row>73</xdr:row>
      <xdr:rowOff>148057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630938"/>
          <a:ext cx="889000" cy="3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141351</xdr:rowOff>
    </xdr:from>
    <xdr:to>
      <xdr:col>102</xdr:col>
      <xdr:colOff>165100</xdr:colOff>
      <xdr:row>76</xdr:row>
      <xdr:rowOff>71501</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62628</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9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133934</xdr:rowOff>
    </xdr:from>
    <xdr:to>
      <xdr:col>98</xdr:col>
      <xdr:colOff>38100</xdr:colOff>
      <xdr:row>76</xdr:row>
      <xdr:rowOff>64084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55211</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0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73254</xdr:rowOff>
    </xdr:from>
    <xdr:to>
      <xdr:col>116</xdr:col>
      <xdr:colOff>114300</xdr:colOff>
      <xdr:row>73</xdr:row>
      <xdr:rowOff>3404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41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96131</xdr:rowOff>
    </xdr:from>
    <xdr:ext cx="599010"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26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170891</xdr:rowOff>
    </xdr:from>
    <xdr:to>
      <xdr:col>112</xdr:col>
      <xdr:colOff>38100</xdr:colOff>
      <xdr:row>73</xdr:row>
      <xdr:rowOff>101041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51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117568</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23795" y="12290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31724</xdr:rowOff>
    </xdr:from>
    <xdr:to>
      <xdr:col>107</xdr:col>
      <xdr:colOff>101600</xdr:colOff>
      <xdr:row>73</xdr:row>
      <xdr:rowOff>133324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54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149851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34795" y="1232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64288</xdr:rowOff>
    </xdr:from>
    <xdr:to>
      <xdr:col>102</xdr:col>
      <xdr:colOff>165100</xdr:colOff>
      <xdr:row>73</xdr:row>
      <xdr:rowOff>165888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58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10965</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355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97257</xdr:rowOff>
    </xdr:from>
    <xdr:to>
      <xdr:col>98</xdr:col>
      <xdr:colOff>38100</xdr:colOff>
      <xdr:row>74</xdr:row>
      <xdr:rowOff>27407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61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43934</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38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千円となっており、補助費等が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最も高くなっている。これは、新型コロナウイルス感染症対策として実施した事業や住民税非課税世帯等に対する臨時特別給付金給付事業、ふるさと納税返礼品、一部事務組合への負担金等が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また、繰出金が類似団体平均値と比べて高い数値となっているが、これは公共下水道事業等への繰り出しが要因である。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千円となっており、平成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年度以降やや増加してきているが、類似団体平均値と比較して低い数値となっている。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5,430
5,396
30.93
4,395,381
4,092,228
292,309
2,818,618
4,412,174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150.1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55575</xdr:rowOff>
    </xdr:from>
    <xdr:to>
      <xdr:col>24</xdr:col>
      <xdr:colOff>62865</xdr:colOff>
      <xdr:row>39</xdr:row>
      <xdr:rowOff>80873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99075"/>
          <a:ext cx="1270" cy="1568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84700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80873</xdr:rowOff>
    </xdr:from>
    <xdr:to>
      <xdr:col>24</xdr:col>
      <xdr:colOff>152400</xdr:colOff>
      <xdr:row>39</xdr:row>
      <xdr:rowOff>80873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2252</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7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55575</xdr:rowOff>
    </xdr:from>
    <xdr:to>
      <xdr:col>24</xdr:col>
      <xdr:colOff>152400</xdr:colOff>
      <xdr:row>30</xdr:row>
      <xdr:rowOff>55575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9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83922</xdr:rowOff>
    </xdr:from>
    <xdr:to>
      <xdr:col>24</xdr:col>
      <xdr:colOff>63500</xdr:colOff>
      <xdr:row>34</xdr:row>
      <xdr:rowOff>1625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741772"/>
          <a:ext cx="838200" cy="8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52087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52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62281</xdr:rowOff>
    </xdr:from>
    <xdr:to>
      <xdr:col>19</xdr:col>
      <xdr:colOff>177800</xdr:colOff>
      <xdr:row>34</xdr:row>
      <xdr:rowOff>1625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720131"/>
          <a:ext cx="889000" cy="1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100025</xdr:rowOff>
    </xdr:from>
    <xdr:to>
      <xdr:col>20</xdr:col>
      <xdr:colOff>38100</xdr:colOff>
      <xdr:row>36</xdr:row>
      <xdr:rowOff>30175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21302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62281</xdr:rowOff>
    </xdr:from>
    <xdr:to>
      <xdr:col>15</xdr:col>
      <xdr:colOff>50800</xdr:colOff>
      <xdr:row>33</xdr:row>
      <xdr:rowOff>102057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720131"/>
          <a:ext cx="8890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55677</xdr:rowOff>
    </xdr:from>
    <xdr:to>
      <xdr:col>15</xdr:col>
      <xdr:colOff>101600</xdr:colOff>
      <xdr:row>35</xdr:row>
      <xdr:rowOff>157277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148404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4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102057</xdr:rowOff>
    </xdr:from>
    <xdr:to>
      <xdr:col>10</xdr:col>
      <xdr:colOff>114300</xdr:colOff>
      <xdr:row>33</xdr:row>
      <xdr:rowOff>116535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759907"/>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102159</xdr:rowOff>
    </xdr:from>
    <xdr:to>
      <xdr:col>10</xdr:col>
      <xdr:colOff>165100</xdr:colOff>
      <xdr:row>36</xdr:row>
      <xdr:rowOff>32309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23436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9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107950</xdr:rowOff>
    </xdr:from>
    <xdr:to>
      <xdr:col>6</xdr:col>
      <xdr:colOff>38100</xdr:colOff>
      <xdr:row>36</xdr:row>
      <xdr:rowOff>38100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29227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33122</xdr:rowOff>
    </xdr:from>
    <xdr:to>
      <xdr:col>24</xdr:col>
      <xdr:colOff>114300</xdr:colOff>
      <xdr:row>33</xdr:row>
      <xdr:rowOff>134722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9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55999</xdr:rowOff>
    </xdr:from>
    <xdr:ext cx="534377"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4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122275</xdr:rowOff>
    </xdr:from>
    <xdr:to>
      <xdr:col>20</xdr:col>
      <xdr:colOff>38100</xdr:colOff>
      <xdr:row>34</xdr:row>
      <xdr:rowOff>52425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68952</xdr:rowOff>
    </xdr:from>
    <xdr:ext cx="534377"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30111" y="555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11481</xdr:rowOff>
    </xdr:from>
    <xdr:to>
      <xdr:col>15</xdr:col>
      <xdr:colOff>101600</xdr:colOff>
      <xdr:row>33</xdr:row>
      <xdr:rowOff>113081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6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129608</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41111" y="544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51257</xdr:rowOff>
    </xdr:from>
    <xdr:to>
      <xdr:col>10</xdr:col>
      <xdr:colOff>165100</xdr:colOff>
      <xdr:row>33</xdr:row>
      <xdr:rowOff>152857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0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169384</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52111" y="548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65735</xdr:rowOff>
    </xdr:from>
    <xdr:to>
      <xdr:col>6</xdr:col>
      <xdr:colOff>38100</xdr:colOff>
      <xdr:row>33</xdr:row>
      <xdr:rowOff>167335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2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12412</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63111" y="549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131006</xdr:rowOff>
    </xdr:from>
    <xdr:to>
      <xdr:col>24</xdr:col>
      <xdr:colOff>62865</xdr:colOff>
      <xdr:row>58</xdr:row>
      <xdr:rowOff>153502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03506"/>
          <a:ext cx="1270" cy="139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157329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1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153502</xdr:rowOff>
    </xdr:from>
    <xdr:to>
      <xdr:col>24</xdr:col>
      <xdr:colOff>152400</xdr:colOff>
      <xdr:row>58</xdr:row>
      <xdr:rowOff>153502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9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77683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787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1,911,410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131006</xdr:rowOff>
    </xdr:from>
    <xdr:to>
      <xdr:col>24</xdr:col>
      <xdr:colOff>152400</xdr:colOff>
      <xdr:row>50</xdr:row>
      <xdr:rowOff>131006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0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60825</xdr:rowOff>
    </xdr:from>
    <xdr:to>
      <xdr:col>24</xdr:col>
      <xdr:colOff>63500</xdr:colOff>
      <xdr:row>58</xdr:row>
      <xdr:rowOff>109485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10004925"/>
          <a:ext cx="838200" cy="4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36499</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8091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13622</xdr:rowOff>
    </xdr:from>
    <xdr:to>
      <xdr:col>24</xdr:col>
      <xdr:colOff>114300</xdr:colOff>
      <xdr:row>58</xdr:row>
      <xdr:rowOff>115222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60825</xdr:rowOff>
    </xdr:from>
    <xdr:to>
      <xdr:col>19</xdr:col>
      <xdr:colOff>177800</xdr:colOff>
      <xdr:row>58</xdr:row>
      <xdr:rowOff>156872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04925"/>
          <a:ext cx="889000" cy="9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136568</xdr:rowOff>
    </xdr:from>
    <xdr:to>
      <xdr:col>20</xdr:col>
      <xdr:colOff>38100</xdr:colOff>
      <xdr:row>58</xdr:row>
      <xdr:rowOff>66718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83245</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153498</xdr:rowOff>
    </xdr:from>
    <xdr:to>
      <xdr:col>15</xdr:col>
      <xdr:colOff>50800</xdr:colOff>
      <xdr:row>58</xdr:row>
      <xdr:rowOff>156872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10097598"/>
          <a:ext cx="889000" cy="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67227</xdr:rowOff>
    </xdr:from>
    <xdr:to>
      <xdr:col>15</xdr:col>
      <xdr:colOff>101600</xdr:colOff>
      <xdr:row>58</xdr:row>
      <xdr:rowOff>168827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13904</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153498</xdr:rowOff>
    </xdr:from>
    <xdr:to>
      <xdr:col>10</xdr:col>
      <xdr:colOff>114300</xdr:colOff>
      <xdr:row>58</xdr:row>
      <xdr:rowOff>153914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10097598"/>
          <a:ext cx="889000" cy="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13904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63319</xdr:rowOff>
    </xdr:from>
    <xdr:to>
      <xdr:col>6</xdr:col>
      <xdr:colOff>38100</xdr:colOff>
      <xdr:row>58</xdr:row>
      <xdr:rowOff>164919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1000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9996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82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58685</xdr:rowOff>
    </xdr:from>
    <xdr:to>
      <xdr:col>24</xdr:col>
      <xdr:colOff>114300</xdr:colOff>
      <xdr:row>58</xdr:row>
      <xdr:rowOff>160285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1000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163500</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36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10025</xdr:rowOff>
    </xdr:from>
    <xdr:to>
      <xdr:col>20</xdr:col>
      <xdr:colOff>38100</xdr:colOff>
      <xdr:row>58</xdr:row>
      <xdr:rowOff>111625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5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102752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46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106072</xdr:rowOff>
    </xdr:from>
    <xdr:to>
      <xdr:col>15</xdr:col>
      <xdr:colOff>101600</xdr:colOff>
      <xdr:row>59</xdr:row>
      <xdr:rowOff>36222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1005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27349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1014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102698</xdr:rowOff>
    </xdr:from>
    <xdr:to>
      <xdr:col>10</xdr:col>
      <xdr:colOff>165100</xdr:colOff>
      <xdr:row>59</xdr:row>
      <xdr:rowOff>32848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1004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23975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101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103114</xdr:rowOff>
    </xdr:from>
    <xdr:to>
      <xdr:col>6</xdr:col>
      <xdr:colOff>38100</xdr:colOff>
      <xdr:row>59</xdr:row>
      <xdr:rowOff>33264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100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24391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1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22070</xdr:rowOff>
    </xdr:from>
    <xdr:to>
      <xdr:col>24</xdr:col>
      <xdr:colOff>62865</xdr:colOff>
      <xdr:row>78</xdr:row>
      <xdr:rowOff>38498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23570"/>
          <a:ext cx="1270" cy="1388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42325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1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38498</xdr:rowOff>
    </xdr:from>
    <xdr:to>
      <xdr:col>24</xdr:col>
      <xdr:colOff>152400</xdr:colOff>
      <xdr:row>78</xdr:row>
      <xdr:rowOff>38498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1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140197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305,437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22070</xdr:rowOff>
    </xdr:from>
    <xdr:to>
      <xdr:col>24</xdr:col>
      <xdr:colOff>152400</xdr:colOff>
      <xdr:row>70</xdr:row>
      <xdr:rowOff>22070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20607</xdr:rowOff>
    </xdr:from>
    <xdr:to>
      <xdr:col>24</xdr:col>
      <xdr:colOff>63500</xdr:colOff>
      <xdr:row>75</xdr:row>
      <xdr:rowOff>156212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79357"/>
          <a:ext cx="838200" cy="13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159681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4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9804</xdr:rowOff>
    </xdr:from>
    <xdr:to>
      <xdr:col>24</xdr:col>
      <xdr:colOff>114300</xdr:colOff>
      <xdr:row>75</xdr:row>
      <xdr:rowOff>111404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156212</xdr:rowOff>
    </xdr:from>
    <xdr:to>
      <xdr:col>19</xdr:col>
      <xdr:colOff>177800</xdr:colOff>
      <xdr:row>76</xdr:row>
      <xdr:rowOff>58601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14962"/>
          <a:ext cx="889000" cy="7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163850</xdr:rowOff>
    </xdr:from>
    <xdr:to>
      <xdr:col>20</xdr:col>
      <xdr:colOff>38100</xdr:colOff>
      <xdr:row>76</xdr:row>
      <xdr:rowOff>94000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85127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1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58601</xdr:rowOff>
    </xdr:from>
    <xdr:to>
      <xdr:col>15</xdr:col>
      <xdr:colOff>50800</xdr:colOff>
      <xdr:row>76</xdr:row>
      <xdr:rowOff>97592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88801"/>
          <a:ext cx="889000" cy="3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26020</xdr:rowOff>
    </xdr:from>
    <xdr:to>
      <xdr:col>15</xdr:col>
      <xdr:colOff>101600</xdr:colOff>
      <xdr:row>76</xdr:row>
      <xdr:rowOff>127620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118747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4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71410</xdr:rowOff>
    </xdr:from>
    <xdr:to>
      <xdr:col>10</xdr:col>
      <xdr:colOff>114300</xdr:colOff>
      <xdr:row>76</xdr:row>
      <xdr:rowOff>97592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101610"/>
          <a:ext cx="889000" cy="2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88351</xdr:rowOff>
    </xdr:from>
    <xdr:to>
      <xdr:col>10</xdr:col>
      <xdr:colOff>165100</xdr:colOff>
      <xdr:row>77</xdr:row>
      <xdr:rowOff>18501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1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77470</xdr:rowOff>
    </xdr:from>
    <xdr:to>
      <xdr:col>6</xdr:col>
      <xdr:colOff>38100</xdr:colOff>
      <xdr:row>77</xdr:row>
      <xdr:rowOff>7620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170197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141257</xdr:rowOff>
    </xdr:from>
    <xdr:to>
      <xdr:col>24</xdr:col>
      <xdr:colOff>114300</xdr:colOff>
      <xdr:row>75</xdr:row>
      <xdr:rowOff>71407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2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164134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7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105412</xdr:rowOff>
    </xdr:from>
    <xdr:to>
      <xdr:col>20</xdr:col>
      <xdr:colOff>38100</xdr:colOff>
      <xdr:row>76</xdr:row>
      <xdr:rowOff>35562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6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52089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39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7801</xdr:rowOff>
    </xdr:from>
    <xdr:to>
      <xdr:col>15</xdr:col>
      <xdr:colOff>101600</xdr:colOff>
      <xdr:row>76</xdr:row>
      <xdr:rowOff>109401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3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125927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1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46792</xdr:rowOff>
    </xdr:from>
    <xdr:to>
      <xdr:col>10</xdr:col>
      <xdr:colOff>165100</xdr:colOff>
      <xdr:row>76</xdr:row>
      <xdr:rowOff>148392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7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164919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5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20610</xdr:rowOff>
    </xdr:from>
    <xdr:to>
      <xdr:col>6</xdr:col>
      <xdr:colOff>38100</xdr:colOff>
      <xdr:row>76</xdr:row>
      <xdr:rowOff>122210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5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138737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26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79654</xdr:rowOff>
    </xdr:from>
    <xdr:to>
      <xdr:col>24</xdr:col>
      <xdr:colOff>62865</xdr:colOff>
      <xdr:row>98</xdr:row>
      <xdr:rowOff>12880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10154"/>
          <a:ext cx="1270" cy="130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16707</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12880</xdr:rowOff>
    </xdr:from>
    <xdr:to>
      <xdr:col>24</xdr:col>
      <xdr:colOff>152400</xdr:colOff>
      <xdr:row>98</xdr:row>
      <xdr:rowOff>12880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26331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8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79654</xdr:rowOff>
    </xdr:from>
    <xdr:to>
      <xdr:col>24</xdr:col>
      <xdr:colOff>152400</xdr:colOff>
      <xdr:row>90</xdr:row>
      <xdr:rowOff>79654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1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149377</xdr:rowOff>
    </xdr:from>
    <xdr:to>
      <xdr:col>24</xdr:col>
      <xdr:colOff>63500</xdr:colOff>
      <xdr:row>96</xdr:row>
      <xdr:rowOff>117260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437127"/>
          <a:ext cx="838200" cy="13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88411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76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109984</xdr:rowOff>
    </xdr:from>
    <xdr:to>
      <xdr:col>24</xdr:col>
      <xdr:colOff>114300</xdr:colOff>
      <xdr:row>96</xdr:row>
      <xdr:rowOff>40134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104580</xdr:rowOff>
    </xdr:from>
    <xdr:to>
      <xdr:col>19</xdr:col>
      <xdr:colOff>177800</xdr:colOff>
      <xdr:row>96</xdr:row>
      <xdr:rowOff>117260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563780"/>
          <a:ext cx="889000" cy="1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154752</xdr:rowOff>
    </xdr:from>
    <xdr:to>
      <xdr:col>20</xdr:col>
      <xdr:colOff>38100</xdr:colOff>
      <xdr:row>96</xdr:row>
      <xdr:rowOff>84902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101429</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104580</xdr:rowOff>
    </xdr:from>
    <xdr:to>
      <xdr:col>15</xdr:col>
      <xdr:colOff>50800</xdr:colOff>
      <xdr:row>96</xdr:row>
      <xdr:rowOff>128529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563780"/>
          <a:ext cx="88900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16464</xdr:rowOff>
    </xdr:from>
    <xdr:to>
      <xdr:col>15</xdr:col>
      <xdr:colOff>101600</xdr:colOff>
      <xdr:row>96</xdr:row>
      <xdr:rowOff>118064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134591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128529</xdr:rowOff>
    </xdr:from>
    <xdr:to>
      <xdr:col>10</xdr:col>
      <xdr:colOff>114300</xdr:colOff>
      <xdr:row>96</xdr:row>
      <xdr:rowOff>162658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587729"/>
          <a:ext cx="889000" cy="3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57345</xdr:rowOff>
    </xdr:from>
    <xdr:to>
      <xdr:col>10</xdr:col>
      <xdr:colOff>165100</xdr:colOff>
      <xdr:row>96</xdr:row>
      <xdr:rowOff>158945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4022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2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40010</xdr:rowOff>
    </xdr:from>
    <xdr:to>
      <xdr:col>6</xdr:col>
      <xdr:colOff>38100</xdr:colOff>
      <xdr:row>96</xdr:row>
      <xdr:rowOff>141610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4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158137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27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98577</xdr:rowOff>
    </xdr:from>
    <xdr:to>
      <xdr:col>24</xdr:col>
      <xdr:colOff>114300</xdr:colOff>
      <xdr:row>96</xdr:row>
      <xdr:rowOff>28727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38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121454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23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66460</xdr:rowOff>
    </xdr:from>
    <xdr:to>
      <xdr:col>20</xdr:col>
      <xdr:colOff>38100</xdr:colOff>
      <xdr:row>96</xdr:row>
      <xdr:rowOff>168060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159187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1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53780</xdr:rowOff>
    </xdr:from>
    <xdr:to>
      <xdr:col>15</xdr:col>
      <xdr:colOff>101600</xdr:colOff>
      <xdr:row>96</xdr:row>
      <xdr:rowOff>155380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1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146507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0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77729</xdr:rowOff>
    </xdr:from>
    <xdr:to>
      <xdr:col>10</xdr:col>
      <xdr:colOff>165100</xdr:colOff>
      <xdr:row>97</xdr:row>
      <xdr:rowOff>7879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3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170456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2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111858</xdr:rowOff>
    </xdr:from>
    <xdr:to>
      <xdr:col>6</xdr:col>
      <xdr:colOff>38100</xdr:colOff>
      <xdr:row>97</xdr:row>
      <xdr:rowOff>42008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7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33135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6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151587</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95087"/>
          <a:ext cx="1270" cy="1359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98264</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7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151587</xdr:rowOff>
    </xdr:from>
    <xdr:to>
      <xdr:col>55</xdr:col>
      <xdr:colOff>88900</xdr:colOff>
      <xdr:row>30</xdr:row>
      <xdr:rowOff>151587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9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15003</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31005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78384</xdr:rowOff>
    </xdr:from>
    <xdr:to>
      <xdr:col>41</xdr:col>
      <xdr:colOff>101600</xdr:colOff>
      <xdr:row>38</xdr:row>
      <xdr:rowOff>8534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25061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46381</xdr:rowOff>
    </xdr:from>
    <xdr:to>
      <xdr:col>36</xdr:col>
      <xdr:colOff>165100</xdr:colOff>
      <xdr:row>37</xdr:row>
      <xdr:rowOff>147981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164508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80931</xdr:rowOff>
    </xdr:from>
    <xdr:to>
      <xdr:col>54</xdr:col>
      <xdr:colOff>189865</xdr:colOff>
      <xdr:row>58</xdr:row>
      <xdr:rowOff>103220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996331"/>
          <a:ext cx="1270" cy="1050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107047</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103220</xdr:rowOff>
    </xdr:from>
    <xdr:to>
      <xdr:col>55</xdr:col>
      <xdr:colOff>88900</xdr:colOff>
      <xdr:row>58</xdr:row>
      <xdr:rowOff>103220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4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27608</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77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237,854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80931</xdr:rowOff>
    </xdr:from>
    <xdr:to>
      <xdr:col>55</xdr:col>
      <xdr:colOff>88900</xdr:colOff>
      <xdr:row>52</xdr:row>
      <xdr:rowOff>80931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996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96961</xdr:rowOff>
    </xdr:from>
    <xdr:to>
      <xdr:col>55</xdr:col>
      <xdr:colOff>0</xdr:colOff>
      <xdr:row>57</xdr:row>
      <xdr:rowOff>103709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869611"/>
          <a:ext cx="838200" cy="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18576</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619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167149</xdr:rowOff>
    </xdr:from>
    <xdr:to>
      <xdr:col>55</xdr:col>
      <xdr:colOff>50800</xdr:colOff>
      <xdr:row>57</xdr:row>
      <xdr:rowOff>97299</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6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85183</xdr:rowOff>
    </xdr:from>
    <xdr:to>
      <xdr:col>50</xdr:col>
      <xdr:colOff>114300</xdr:colOff>
      <xdr:row>57</xdr:row>
      <xdr:rowOff>103709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9857833"/>
          <a:ext cx="889000" cy="1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13009</xdr:rowOff>
    </xdr:from>
    <xdr:to>
      <xdr:col>50</xdr:col>
      <xdr:colOff>165100</xdr:colOff>
      <xdr:row>57</xdr:row>
      <xdr:rowOff>114609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131136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56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85183</xdr:rowOff>
    </xdr:from>
    <xdr:to>
      <xdr:col>45</xdr:col>
      <xdr:colOff>177800</xdr:colOff>
      <xdr:row>57</xdr:row>
      <xdr:rowOff>109620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857833"/>
          <a:ext cx="889000" cy="2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23804</xdr:rowOff>
    </xdr:from>
    <xdr:to>
      <xdr:col>46</xdr:col>
      <xdr:colOff>38100</xdr:colOff>
      <xdr:row>57</xdr:row>
      <xdr:rowOff>125404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141931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57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109620</xdr:rowOff>
    </xdr:from>
    <xdr:to>
      <xdr:col>41</xdr:col>
      <xdr:colOff>50800</xdr:colOff>
      <xdr:row>57</xdr:row>
      <xdr:rowOff>120928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882270"/>
          <a:ext cx="889000" cy="1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46591</xdr:rowOff>
    </xdr:from>
    <xdr:to>
      <xdr:col>41</xdr:col>
      <xdr:colOff>101600</xdr:colOff>
      <xdr:row>57</xdr:row>
      <xdr:rowOff>148191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81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164718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59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165019</xdr:rowOff>
    </xdr:from>
    <xdr:to>
      <xdr:col>36</xdr:col>
      <xdr:colOff>165100</xdr:colOff>
      <xdr:row>57</xdr:row>
      <xdr:rowOff>95169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6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111696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54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46161</xdr:rowOff>
    </xdr:from>
    <xdr:to>
      <xdr:col>55</xdr:col>
      <xdr:colOff>50800</xdr:colOff>
      <xdr:row>57</xdr:row>
      <xdr:rowOff>147761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81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24588</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79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52909</xdr:rowOff>
    </xdr:from>
    <xdr:to>
      <xdr:col>50</xdr:col>
      <xdr:colOff>165100</xdr:colOff>
      <xdr:row>57</xdr:row>
      <xdr:rowOff>154509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82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145636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91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34383</xdr:rowOff>
    </xdr:from>
    <xdr:to>
      <xdr:col>46</xdr:col>
      <xdr:colOff>38100</xdr:colOff>
      <xdr:row>57</xdr:row>
      <xdr:rowOff>135983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80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127110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89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58820</xdr:rowOff>
    </xdr:from>
    <xdr:to>
      <xdr:col>41</xdr:col>
      <xdr:colOff>101600</xdr:colOff>
      <xdr:row>57</xdr:row>
      <xdr:rowOff>160420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83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151547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92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70128</xdr:rowOff>
    </xdr:from>
    <xdr:to>
      <xdr:col>36</xdr:col>
      <xdr:colOff>165100</xdr:colOff>
      <xdr:row>58</xdr:row>
      <xdr:rowOff>278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84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162855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93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98300</xdr:rowOff>
    </xdr:from>
    <xdr:to>
      <xdr:col>54</xdr:col>
      <xdr:colOff>189865</xdr:colOff>
      <xdr:row>79</xdr:row>
      <xdr:rowOff>32646</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1250"/>
          <a:ext cx="1270" cy="1305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36473</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8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32646</xdr:rowOff>
    </xdr:from>
    <xdr:to>
      <xdr:col>55</xdr:col>
      <xdr:colOff>88900</xdr:colOff>
      <xdr:row>79</xdr:row>
      <xdr:rowOff>32646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44977</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4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98300</xdr:rowOff>
    </xdr:from>
    <xdr:to>
      <xdr:col>55</xdr:col>
      <xdr:colOff>88900</xdr:colOff>
      <xdr:row>71</xdr:row>
      <xdr:rowOff>98300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99124</xdr:rowOff>
    </xdr:from>
    <xdr:to>
      <xdr:col>55</xdr:col>
      <xdr:colOff>0</xdr:colOff>
      <xdr:row>77</xdr:row>
      <xdr:rowOff>123507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300774"/>
          <a:ext cx="838200" cy="2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67160</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68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88733</xdr:rowOff>
    </xdr:from>
    <xdr:to>
      <xdr:col>55</xdr:col>
      <xdr:colOff>50800</xdr:colOff>
      <xdr:row>78</xdr:row>
      <xdr:rowOff>18883</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29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99124</xdr:rowOff>
    </xdr:from>
    <xdr:to>
      <xdr:col>50</xdr:col>
      <xdr:colOff>114300</xdr:colOff>
      <xdr:row>78</xdr:row>
      <xdr:rowOff>124910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300774"/>
          <a:ext cx="889000" cy="19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96033</xdr:rowOff>
    </xdr:from>
    <xdr:to>
      <xdr:col>50</xdr:col>
      <xdr:colOff>165100</xdr:colOff>
      <xdr:row>78</xdr:row>
      <xdr:rowOff>26183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17310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39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115956</xdr:rowOff>
    </xdr:from>
    <xdr:to>
      <xdr:col>45</xdr:col>
      <xdr:colOff>177800</xdr:colOff>
      <xdr:row>78</xdr:row>
      <xdr:rowOff>124910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489056"/>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26355</xdr:rowOff>
    </xdr:from>
    <xdr:to>
      <xdr:col>46</xdr:col>
      <xdr:colOff>38100</xdr:colOff>
      <xdr:row>78</xdr:row>
      <xdr:rowOff>127955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9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144482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7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115956</xdr:rowOff>
    </xdr:from>
    <xdr:to>
      <xdr:col>41</xdr:col>
      <xdr:colOff>50800</xdr:colOff>
      <xdr:row>78</xdr:row>
      <xdr:rowOff>136987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489056"/>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24245</xdr:rowOff>
    </xdr:from>
    <xdr:to>
      <xdr:col>41</xdr:col>
      <xdr:colOff>101600</xdr:colOff>
      <xdr:row>78</xdr:row>
      <xdr:rowOff>125845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142372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1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2794</xdr:rowOff>
    </xdr:from>
    <xdr:to>
      <xdr:col>36</xdr:col>
      <xdr:colOff>165100</xdr:colOff>
      <xdr:row>78</xdr:row>
      <xdr:rowOff>104394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120921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72707</xdr:rowOff>
    </xdr:from>
    <xdr:to>
      <xdr:col>55</xdr:col>
      <xdr:colOff>50800</xdr:colOff>
      <xdr:row>78</xdr:row>
      <xdr:rowOff>2857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27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95584</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1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48324</xdr:rowOff>
    </xdr:from>
    <xdr:to>
      <xdr:col>50</xdr:col>
      <xdr:colOff>165100</xdr:colOff>
      <xdr:row>77</xdr:row>
      <xdr:rowOff>149924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24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166451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02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74110</xdr:rowOff>
    </xdr:from>
    <xdr:to>
      <xdr:col>46</xdr:col>
      <xdr:colOff>38100</xdr:colOff>
      <xdr:row>79</xdr:row>
      <xdr:rowOff>4260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4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166837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53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65156</xdr:rowOff>
    </xdr:from>
    <xdr:to>
      <xdr:col>41</xdr:col>
      <xdr:colOff>101600</xdr:colOff>
      <xdr:row>78</xdr:row>
      <xdr:rowOff>166756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3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157883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53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86187</xdr:rowOff>
    </xdr:from>
    <xdr:to>
      <xdr:col>36</xdr:col>
      <xdr:colOff>165100</xdr:colOff>
      <xdr:row>79</xdr:row>
      <xdr:rowOff>16337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5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7464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55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67833</xdr:rowOff>
    </xdr:from>
    <xdr:to>
      <xdr:col>54</xdr:col>
      <xdr:colOff>189865</xdr:colOff>
      <xdr:row>98</xdr:row>
      <xdr:rowOff>66441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498333"/>
          <a:ext cx="1270" cy="137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70268</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66441</xdr:rowOff>
    </xdr:from>
    <xdr:to>
      <xdr:col>55</xdr:col>
      <xdr:colOff>88900</xdr:colOff>
      <xdr:row>98</xdr:row>
      <xdr:rowOff>66441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68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14510</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7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631,438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67833</xdr:rowOff>
    </xdr:from>
    <xdr:to>
      <xdr:col>55</xdr:col>
      <xdr:colOff>88900</xdr:colOff>
      <xdr:row>90</xdr:row>
      <xdr:rowOff>67833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49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19548</xdr:rowOff>
    </xdr:from>
    <xdr:to>
      <xdr:col>55</xdr:col>
      <xdr:colOff>0</xdr:colOff>
      <xdr:row>97</xdr:row>
      <xdr:rowOff>95960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650198"/>
          <a:ext cx="8382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67502</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52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44625</xdr:rowOff>
    </xdr:from>
    <xdr:to>
      <xdr:col>55</xdr:col>
      <xdr:colOff>50800</xdr:colOff>
      <xdr:row>97</xdr:row>
      <xdr:rowOff>146225</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19548</xdr:rowOff>
    </xdr:from>
    <xdr:to>
      <xdr:col>50</xdr:col>
      <xdr:colOff>114300</xdr:colOff>
      <xdr:row>97</xdr:row>
      <xdr:rowOff>125826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650198"/>
          <a:ext cx="889000" cy="10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51974</xdr:rowOff>
    </xdr:from>
    <xdr:to>
      <xdr:col>50</xdr:col>
      <xdr:colOff>165100</xdr:colOff>
      <xdr:row>97</xdr:row>
      <xdr:rowOff>153574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144701</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110727</xdr:rowOff>
    </xdr:from>
    <xdr:to>
      <xdr:col>45</xdr:col>
      <xdr:colOff>177800</xdr:colOff>
      <xdr:row>97</xdr:row>
      <xdr:rowOff>125826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741377"/>
          <a:ext cx="889000" cy="1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59868</xdr:rowOff>
    </xdr:from>
    <xdr:to>
      <xdr:col>46</xdr:col>
      <xdr:colOff>38100</xdr:colOff>
      <xdr:row>97</xdr:row>
      <xdr:rowOff>161468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6545</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46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110727</xdr:rowOff>
    </xdr:from>
    <xdr:to>
      <xdr:col>41</xdr:col>
      <xdr:colOff>50800</xdr:colOff>
      <xdr:row>97</xdr:row>
      <xdr:rowOff>125053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741377"/>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42410</xdr:rowOff>
    </xdr:from>
    <xdr:to>
      <xdr:col>41</xdr:col>
      <xdr:colOff>101600</xdr:colOff>
      <xdr:row>97</xdr:row>
      <xdr:rowOff>144010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160537</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4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80879</xdr:rowOff>
    </xdr:from>
    <xdr:to>
      <xdr:col>36</xdr:col>
      <xdr:colOff>165100</xdr:colOff>
      <xdr:row>98</xdr:row>
      <xdr:rowOff>11029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71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2156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80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45160</xdr:rowOff>
    </xdr:from>
    <xdr:to>
      <xdr:col>55</xdr:col>
      <xdr:colOff>50800</xdr:colOff>
      <xdr:row>97</xdr:row>
      <xdr:rowOff>146760</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67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23587</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65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140198</xdr:rowOff>
    </xdr:from>
    <xdr:to>
      <xdr:col>50</xdr:col>
      <xdr:colOff>165100</xdr:colOff>
      <xdr:row>97</xdr:row>
      <xdr:rowOff>70348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59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86875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39795" y="16374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75026</xdr:rowOff>
    </xdr:from>
    <xdr:to>
      <xdr:col>46</xdr:col>
      <xdr:colOff>38100</xdr:colOff>
      <xdr:row>98</xdr:row>
      <xdr:rowOff>5176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7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167753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79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59927</xdr:rowOff>
    </xdr:from>
    <xdr:to>
      <xdr:col>41</xdr:col>
      <xdr:colOff>101600</xdr:colOff>
      <xdr:row>97</xdr:row>
      <xdr:rowOff>161527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69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152654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78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74253</xdr:rowOff>
    </xdr:from>
    <xdr:to>
      <xdr:col>36</xdr:col>
      <xdr:colOff>165100</xdr:colOff>
      <xdr:row>98</xdr:row>
      <xdr:rowOff>4403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70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20930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48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104419</xdr:rowOff>
    </xdr:from>
    <xdr:to>
      <xdr:col>85</xdr:col>
      <xdr:colOff>126364</xdr:colOff>
      <xdr:row>39</xdr:row>
      <xdr:rowOff>116725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247919"/>
          <a:ext cx="1269" cy="155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120552</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116725</xdr:rowOff>
    </xdr:from>
    <xdr:to>
      <xdr:col>86</xdr:col>
      <xdr:colOff>25400</xdr:colOff>
      <xdr:row>39</xdr:row>
      <xdr:rowOff>116725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51096</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02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104419</xdr:rowOff>
    </xdr:from>
    <xdr:to>
      <xdr:col>86</xdr:col>
      <xdr:colOff>25400</xdr:colOff>
      <xdr:row>30</xdr:row>
      <xdr:rowOff>104419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24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17132</xdr:rowOff>
    </xdr:from>
    <xdr:to>
      <xdr:col>85</xdr:col>
      <xdr:colOff>127000</xdr:colOff>
      <xdr:row>38</xdr:row>
      <xdr:rowOff>93066</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481300" y="6532232"/>
          <a:ext cx="838200" cy="7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114406</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286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91529</xdr:rowOff>
    </xdr:from>
    <xdr:to>
      <xdr:col>85</xdr:col>
      <xdr:colOff>177800</xdr:colOff>
      <xdr:row>38</xdr:row>
      <xdr:rowOff>21679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3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162827</xdr:rowOff>
    </xdr:from>
    <xdr:to>
      <xdr:col>81</xdr:col>
      <xdr:colOff>50800</xdr:colOff>
      <xdr:row>38</xdr:row>
      <xdr:rowOff>17132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5477777"/>
          <a:ext cx="889000" cy="105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111913</xdr:rowOff>
    </xdr:from>
    <xdr:to>
      <xdr:col>81</xdr:col>
      <xdr:colOff>101600</xdr:colOff>
      <xdr:row>37</xdr:row>
      <xdr:rowOff>42063</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28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58590</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05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162827</xdr:rowOff>
    </xdr:from>
    <xdr:to>
      <xdr:col>76</xdr:col>
      <xdr:colOff>114300</xdr:colOff>
      <xdr:row>38</xdr:row>
      <xdr:rowOff>39001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5477777"/>
          <a:ext cx="889000" cy="107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39618</xdr:rowOff>
    </xdr:from>
    <xdr:to>
      <xdr:col>76</xdr:col>
      <xdr:colOff>165100</xdr:colOff>
      <xdr:row>37</xdr:row>
      <xdr:rowOff>141218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3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132345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4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152064</xdr:rowOff>
    </xdr:from>
    <xdr:to>
      <xdr:col>71</xdr:col>
      <xdr:colOff>177800</xdr:colOff>
      <xdr:row>38</xdr:row>
      <xdr:rowOff>39001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814300" y="6495714"/>
          <a:ext cx="889000" cy="5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103664</xdr:rowOff>
    </xdr:from>
    <xdr:to>
      <xdr:col>72</xdr:col>
      <xdr:colOff>38100</xdr:colOff>
      <xdr:row>38</xdr:row>
      <xdr:rowOff>33813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50341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22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84537</xdr:rowOff>
    </xdr:from>
    <xdr:to>
      <xdr:col>67</xdr:col>
      <xdr:colOff>101600</xdr:colOff>
      <xdr:row>38</xdr:row>
      <xdr:rowOff>14687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31214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42266</xdr:rowOff>
    </xdr:from>
    <xdr:to>
      <xdr:col>85</xdr:col>
      <xdr:colOff>177800</xdr:colOff>
      <xdr:row>38</xdr:row>
      <xdr:rowOff>143866</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55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20693</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137782</xdr:rowOff>
    </xdr:from>
    <xdr:to>
      <xdr:col>81</xdr:col>
      <xdr:colOff>101600</xdr:colOff>
      <xdr:row>38</xdr:row>
      <xdr:rowOff>67932</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48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59059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57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112027</xdr:rowOff>
    </xdr:from>
    <xdr:to>
      <xdr:col>76</xdr:col>
      <xdr:colOff>165100</xdr:colOff>
      <xdr:row>32</xdr:row>
      <xdr:rowOff>42177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542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58704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520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159651</xdr:rowOff>
    </xdr:from>
    <xdr:to>
      <xdr:col>72</xdr:col>
      <xdr:colOff>38100</xdr:colOff>
      <xdr:row>38</xdr:row>
      <xdr:rowOff>89801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50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80928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59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101264</xdr:rowOff>
    </xdr:from>
    <xdr:to>
      <xdr:col>67</xdr:col>
      <xdr:colOff>101600</xdr:colOff>
      <xdr:row>38</xdr:row>
      <xdr:rowOff>31414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44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22541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3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47496</xdr:rowOff>
    </xdr:from>
    <xdr:to>
      <xdr:col>85</xdr:col>
      <xdr:colOff>126364</xdr:colOff>
      <xdr:row>57</xdr:row>
      <xdr:rowOff>129564</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8791446"/>
          <a:ext cx="1269" cy="111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133391</xdr:rowOff>
    </xdr:from>
    <xdr:ext cx="534377"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99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129564</xdr:rowOff>
    </xdr:from>
    <xdr:to>
      <xdr:col>86</xdr:col>
      <xdr:colOff>25400</xdr:colOff>
      <xdr:row>57</xdr:row>
      <xdr:rowOff>129564</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990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165623</xdr:rowOff>
    </xdr:from>
    <xdr:ext cx="599010"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85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282,667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47496</xdr:rowOff>
    </xdr:from>
    <xdr:to>
      <xdr:col>86</xdr:col>
      <xdr:colOff>25400</xdr:colOff>
      <xdr:row>51</xdr:row>
      <xdr:rowOff>47496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8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52494</xdr:rowOff>
    </xdr:from>
    <xdr:to>
      <xdr:col>85</xdr:col>
      <xdr:colOff>127000</xdr:colOff>
      <xdr:row>57</xdr:row>
      <xdr:rowOff>117970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5481300" y="9825144"/>
          <a:ext cx="838200" cy="6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73048</xdr:rowOff>
    </xdr:from>
    <xdr:ext cx="534377"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502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50171</xdr:rowOff>
    </xdr:from>
    <xdr:to>
      <xdr:col>85</xdr:col>
      <xdr:colOff>177800</xdr:colOff>
      <xdr:row>56</xdr:row>
      <xdr:rowOff>151771</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965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52494</xdr:rowOff>
    </xdr:from>
    <xdr:to>
      <xdr:col>81</xdr:col>
      <xdr:colOff>50800</xdr:colOff>
      <xdr:row>57</xdr:row>
      <xdr:rowOff>76126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4592300" y="9825144"/>
          <a:ext cx="889000" cy="2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67905</xdr:rowOff>
    </xdr:from>
    <xdr:to>
      <xdr:col>81</xdr:col>
      <xdr:colOff>101600</xdr:colOff>
      <xdr:row>56</xdr:row>
      <xdr:rowOff>169505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9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14582</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214111" y="944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76126</xdr:rowOff>
    </xdr:from>
    <xdr:to>
      <xdr:col>76</xdr:col>
      <xdr:colOff>114300</xdr:colOff>
      <xdr:row>57</xdr:row>
      <xdr:rowOff>92051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3703300" y="9848776"/>
          <a:ext cx="889000" cy="1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95964</xdr:rowOff>
    </xdr:from>
    <xdr:to>
      <xdr:col>76</xdr:col>
      <xdr:colOff>165100</xdr:colOff>
      <xdr:row>57</xdr:row>
      <xdr:rowOff>26114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969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42641</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325111" y="947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92051</xdr:rowOff>
    </xdr:from>
    <xdr:to>
      <xdr:col>71</xdr:col>
      <xdr:colOff>177800</xdr:colOff>
      <xdr:row>57</xdr:row>
      <xdr:rowOff>97455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2814300" y="9864701"/>
          <a:ext cx="889000" cy="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125764</xdr:rowOff>
    </xdr:from>
    <xdr:to>
      <xdr:col>72</xdr:col>
      <xdr:colOff>38100</xdr:colOff>
      <xdr:row>57</xdr:row>
      <xdr:rowOff>55914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72441</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36111" y="950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100257</xdr:rowOff>
    </xdr:from>
    <xdr:to>
      <xdr:col>67</xdr:col>
      <xdr:colOff>101600</xdr:colOff>
      <xdr:row>57</xdr:row>
      <xdr:rowOff>30407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46934</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47111" y="94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67170</xdr:rowOff>
    </xdr:from>
    <xdr:to>
      <xdr:col>85</xdr:col>
      <xdr:colOff>177800</xdr:colOff>
      <xdr:row>57</xdr:row>
      <xdr:rowOff>168770</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983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153547</xdr:rowOff>
    </xdr:from>
    <xdr:ext cx="534377"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975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1694</xdr:rowOff>
    </xdr:from>
    <xdr:to>
      <xdr:col>81</xdr:col>
      <xdr:colOff>101600</xdr:colOff>
      <xdr:row>57</xdr:row>
      <xdr:rowOff>103294</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977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94421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86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25326</xdr:rowOff>
    </xdr:from>
    <xdr:to>
      <xdr:col>76</xdr:col>
      <xdr:colOff>165100</xdr:colOff>
      <xdr:row>57</xdr:row>
      <xdr:rowOff>126926</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979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118053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89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41251</xdr:rowOff>
    </xdr:from>
    <xdr:to>
      <xdr:col>72</xdr:col>
      <xdr:colOff>38100</xdr:colOff>
      <xdr:row>57</xdr:row>
      <xdr:rowOff>142851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981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133978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90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46655</xdr:rowOff>
    </xdr:from>
    <xdr:to>
      <xdr:col>67</xdr:col>
      <xdr:colOff>101600</xdr:colOff>
      <xdr:row>57</xdr:row>
      <xdr:rowOff>148255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981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139382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91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87735</xdr:rowOff>
    </xdr:from>
    <xdr:to>
      <xdr:col>85</xdr:col>
      <xdr:colOff>126364</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2260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144227</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34412</xdr:rowOff>
    </xdr:from>
    <xdr:ext cx="599010"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203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273,866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87735</xdr:rowOff>
    </xdr:from>
    <xdr:to>
      <xdr:col>86</xdr:col>
      <xdr:colOff>25400</xdr:colOff>
      <xdr:row>71</xdr:row>
      <xdr:rowOff>87735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226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106110</xdr:rowOff>
    </xdr:from>
    <xdr:to>
      <xdr:col>85</xdr:col>
      <xdr:colOff>127000</xdr:colOff>
      <xdr:row>78</xdr:row>
      <xdr:rowOff>111623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5481300" y="13479210"/>
          <a:ext cx="838200" cy="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61678</xdr:rowOff>
    </xdr:from>
    <xdr:ext cx="534377"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263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38801</xdr:rowOff>
    </xdr:from>
    <xdr:to>
      <xdr:col>85</xdr:col>
      <xdr:colOff>177800</xdr:colOff>
      <xdr:row>78</xdr:row>
      <xdr:rowOff>140401</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38297</xdr:rowOff>
    </xdr:from>
    <xdr:to>
      <xdr:col>81</xdr:col>
      <xdr:colOff>50800</xdr:colOff>
      <xdr:row>78</xdr:row>
      <xdr:rowOff>106110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4592300" y="13411397"/>
          <a:ext cx="889000" cy="6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41566</xdr:rowOff>
    </xdr:from>
    <xdr:to>
      <xdr:col>81</xdr:col>
      <xdr:colOff>101600</xdr:colOff>
      <xdr:row>78</xdr:row>
      <xdr:rowOff>143166</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159693</xdr:rowOff>
    </xdr:from>
    <xdr:ext cx="534377"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14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524</xdr:rowOff>
    </xdr:from>
    <xdr:to>
      <xdr:col>76</xdr:col>
      <xdr:colOff>114300</xdr:colOff>
      <xdr:row>78</xdr:row>
      <xdr:rowOff>38297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3703300" y="13373624"/>
          <a:ext cx="889000" cy="3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48845</xdr:rowOff>
    </xdr:from>
    <xdr:to>
      <xdr:col>76</xdr:col>
      <xdr:colOff>165100</xdr:colOff>
      <xdr:row>78</xdr:row>
      <xdr:rowOff>150445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141572</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57428" y="135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524</xdr:rowOff>
    </xdr:from>
    <xdr:to>
      <xdr:col>71</xdr:col>
      <xdr:colOff>177800</xdr:colOff>
      <xdr:row>78</xdr:row>
      <xdr:rowOff>28834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2814300" y="13373624"/>
          <a:ext cx="889000" cy="2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44410</xdr:rowOff>
    </xdr:from>
    <xdr:to>
      <xdr:col>72</xdr:col>
      <xdr:colOff>38100</xdr:colOff>
      <xdr:row>78</xdr:row>
      <xdr:rowOff>146010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137137</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351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44382</xdr:rowOff>
    </xdr:from>
    <xdr:to>
      <xdr:col>67</xdr:col>
      <xdr:colOff>101600</xdr:colOff>
      <xdr:row>78</xdr:row>
      <xdr:rowOff>145982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137109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79428" y="1351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60823</xdr:rowOff>
    </xdr:from>
    <xdr:to>
      <xdr:col>85</xdr:col>
      <xdr:colOff>177800</xdr:colOff>
      <xdr:row>78</xdr:row>
      <xdr:rowOff>162423</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43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17227</xdr:rowOff>
    </xdr:from>
    <xdr:ext cx="469744"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3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55310</xdr:rowOff>
    </xdr:from>
    <xdr:to>
      <xdr:col>81</xdr:col>
      <xdr:colOff>101600</xdr:colOff>
      <xdr:row>78</xdr:row>
      <xdr:rowOff>156910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4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148037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52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158947</xdr:rowOff>
    </xdr:from>
    <xdr:to>
      <xdr:col>76</xdr:col>
      <xdr:colOff>165100</xdr:colOff>
      <xdr:row>78</xdr:row>
      <xdr:rowOff>89097</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36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105624</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25111" y="1313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121174</xdr:rowOff>
    </xdr:from>
    <xdr:to>
      <xdr:col>72</xdr:col>
      <xdr:colOff>38100</xdr:colOff>
      <xdr:row>78</xdr:row>
      <xdr:rowOff>51324</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32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67851</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309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149484</xdr:rowOff>
    </xdr:from>
    <xdr:to>
      <xdr:col>67</xdr:col>
      <xdr:colOff>101600</xdr:colOff>
      <xdr:row>78</xdr:row>
      <xdr:rowOff>79634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35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96161</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47111" y="1312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160694</xdr:rowOff>
    </xdr:from>
    <xdr:to>
      <xdr:col>85</xdr:col>
      <xdr:colOff>126364</xdr:colOff>
      <xdr:row>98</xdr:row>
      <xdr:rowOff>135654</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5591194"/>
          <a:ext cx="1269" cy="134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139481</xdr:rowOff>
    </xdr:from>
    <xdr:ext cx="378565"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4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135654</xdr:rowOff>
    </xdr:from>
    <xdr:to>
      <xdr:col>86</xdr:col>
      <xdr:colOff>25400</xdr:colOff>
      <xdr:row>98</xdr:row>
      <xdr:rowOff>135654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3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107371</xdr:rowOff>
    </xdr:from>
    <xdr:ext cx="599010"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3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160694</xdr:rowOff>
    </xdr:from>
    <xdr:to>
      <xdr:col>86</xdr:col>
      <xdr:colOff>25400</xdr:colOff>
      <xdr:row>90</xdr:row>
      <xdr:rowOff>160694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55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106873</xdr:rowOff>
    </xdr:from>
    <xdr:to>
      <xdr:col>85</xdr:col>
      <xdr:colOff>127000</xdr:colOff>
      <xdr:row>96</xdr:row>
      <xdr:rowOff>128394</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5481300" y="16566073"/>
          <a:ext cx="838200" cy="2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36146</xdr:rowOff>
    </xdr:from>
    <xdr:ext cx="534377"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495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57719</xdr:rowOff>
    </xdr:from>
    <xdr:to>
      <xdr:col>85</xdr:col>
      <xdr:colOff>177800</xdr:colOff>
      <xdr:row>96</xdr:row>
      <xdr:rowOff>159319</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128394</xdr:rowOff>
    </xdr:from>
    <xdr:to>
      <xdr:col>81</xdr:col>
      <xdr:colOff>50800</xdr:colOff>
      <xdr:row>96</xdr:row>
      <xdr:rowOff>156045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4592300" y="16587594"/>
          <a:ext cx="889000" cy="2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79391</xdr:rowOff>
    </xdr:from>
    <xdr:to>
      <xdr:col>81</xdr:col>
      <xdr:colOff>101600</xdr:colOff>
      <xdr:row>97</xdr:row>
      <xdr:rowOff>9541</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668</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14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150988</xdr:rowOff>
    </xdr:from>
    <xdr:to>
      <xdr:col>76</xdr:col>
      <xdr:colOff>114300</xdr:colOff>
      <xdr:row>96</xdr:row>
      <xdr:rowOff>156045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3703300" y="16610188"/>
          <a:ext cx="889000" cy="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88489</xdr:rowOff>
    </xdr:from>
    <xdr:to>
      <xdr:col>76</xdr:col>
      <xdr:colOff>165100</xdr:colOff>
      <xdr:row>97</xdr:row>
      <xdr:rowOff>18639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35166</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25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150988</xdr:rowOff>
    </xdr:from>
    <xdr:to>
      <xdr:col>71</xdr:col>
      <xdr:colOff>177800</xdr:colOff>
      <xdr:row>97</xdr:row>
      <xdr:rowOff>17134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2814300" y="16610188"/>
          <a:ext cx="889000" cy="3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116816</xdr:rowOff>
    </xdr:from>
    <xdr:to>
      <xdr:col>72</xdr:col>
      <xdr:colOff>38100</xdr:colOff>
      <xdr:row>97</xdr:row>
      <xdr:rowOff>46966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38093</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36111" y="166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111454</xdr:rowOff>
    </xdr:from>
    <xdr:to>
      <xdr:col>67</xdr:col>
      <xdr:colOff>101600</xdr:colOff>
      <xdr:row>97</xdr:row>
      <xdr:rowOff>41604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58131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47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56073</xdr:rowOff>
    </xdr:from>
    <xdr:to>
      <xdr:col>85</xdr:col>
      <xdr:colOff>177800</xdr:colOff>
      <xdr:row>96</xdr:row>
      <xdr:rowOff>157673</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51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78950</xdr:rowOff>
    </xdr:from>
    <xdr:ext cx="534377"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3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77594</xdr:rowOff>
    </xdr:from>
    <xdr:to>
      <xdr:col>81</xdr:col>
      <xdr:colOff>101600</xdr:colOff>
      <xdr:row>97</xdr:row>
      <xdr:rowOff>7744</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53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24271</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3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105245</xdr:rowOff>
    </xdr:from>
    <xdr:to>
      <xdr:col>76</xdr:col>
      <xdr:colOff>165100</xdr:colOff>
      <xdr:row>97</xdr:row>
      <xdr:rowOff>35395</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56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26522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65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100188</xdr:rowOff>
    </xdr:from>
    <xdr:to>
      <xdr:col>72</xdr:col>
      <xdr:colOff>38100</xdr:colOff>
      <xdr:row>97</xdr:row>
      <xdr:rowOff>30338</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655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46865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33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137784</xdr:rowOff>
    </xdr:from>
    <xdr:to>
      <xdr:col>67</xdr:col>
      <xdr:colOff>101600</xdr:colOff>
      <xdr:row>97</xdr:row>
      <xdr:rowOff>67934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59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59061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139986</xdr:rowOff>
    </xdr:from>
    <xdr:to>
      <xdr:col>116</xdr:col>
      <xdr:colOff>62864</xdr:colOff>
      <xdr:row>38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flipV="1">
          <a:off x="22159595" y="5283486"/>
          <a:ext cx="1269" cy="125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46194</xdr:rowOff>
    </xdr:from>
    <xdr:ext cx="249299" cy="259045"/>
    <xdr:sp macro="" textlink="">
      <xdr:nvSpPr>
        <xdr:cNvPr id="725" name="諸支出金最小値テキスト">
          <a:extLst>
            <a:ext uri="{FF2B5EF4-FFF2-40B4-BE49-F238E27FC236}">
              <a16:creationId xmlns:a16="http://schemas.microsoft.com/office/drawing/2014/main" id="{00000000-0008-0000-0700-0000D5020000}"/>
            </a:ext>
          </a:extLst>
        </xdr:cNvPr>
        <xdr:cNvSpPr txBox="1"/>
      </xdr:nvSpPr>
      <xdr:spPr>
        <a:xfrm>
          <a:off x="22212300" y="6561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86663</xdr:rowOff>
    </xdr:from>
    <xdr:ext cx="534377" cy="259045"/>
    <xdr:sp macro="" textlink="">
      <xdr:nvSpPr>
        <xdr:cNvPr id="727" name="諸支出金最大値テキスト">
          <a:extLst>
            <a:ext uri="{FF2B5EF4-FFF2-40B4-BE49-F238E27FC236}">
              <a16:creationId xmlns:a16="http://schemas.microsoft.com/office/drawing/2014/main" id="{00000000-0008-0000-0700-0000D7020000}"/>
            </a:ext>
          </a:extLst>
        </xdr:cNvPr>
        <xdr:cNvSpPr txBox="1"/>
      </xdr:nvSpPr>
      <xdr:spPr>
        <a:xfrm>
          <a:off x="22212300" y="50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139986</xdr:rowOff>
    </xdr:from>
    <xdr:to>
      <xdr:col>116</xdr:col>
      <xdr:colOff>152400</xdr:colOff>
      <xdr:row>30</xdr:row>
      <xdr:rowOff>139986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528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135094</xdr:rowOff>
    </xdr:from>
    <xdr:ext cx="378565" cy="259045"/>
    <xdr:sp macro="" textlink="">
      <xdr:nvSpPr>
        <xdr:cNvPr id="730" name="諸支出金平均値テキスト">
          <a:extLst>
            <a:ext uri="{FF2B5EF4-FFF2-40B4-BE49-F238E27FC236}">
              <a16:creationId xmlns:a16="http://schemas.microsoft.com/office/drawing/2014/main" id="{00000000-0008-0000-0700-0000DA020000}"/>
            </a:ext>
          </a:extLst>
        </xdr:cNvPr>
        <xdr:cNvSpPr txBox="1"/>
      </xdr:nvSpPr>
      <xdr:spPr>
        <a:xfrm>
          <a:off x="22212300" y="63072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112217</xdr:rowOff>
    </xdr:from>
    <xdr:to>
      <xdr:col>116</xdr:col>
      <xdr:colOff>114300</xdr:colOff>
      <xdr:row>38</xdr:row>
      <xdr:rowOff>42367</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21107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125019</xdr:rowOff>
    </xdr:from>
    <xdr:to>
      <xdr:col>112</xdr:col>
      <xdr:colOff>38100</xdr:colOff>
      <xdr:row>38</xdr:row>
      <xdr:rowOff>55169</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1272500" y="646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71696</xdr:rowOff>
    </xdr:from>
    <xdr:ext cx="378565"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134017" y="6243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133648</xdr:rowOff>
    </xdr:from>
    <xdr:to>
      <xdr:col>107</xdr:col>
      <xdr:colOff>101600</xdr:colOff>
      <xdr:row>38</xdr:row>
      <xdr:rowOff>63798</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0383500" y="64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80325</xdr:rowOff>
    </xdr:from>
    <xdr:ext cx="378565"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0245017" y="6252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134677</xdr:rowOff>
    </xdr:from>
    <xdr:to>
      <xdr:col>98</xdr:col>
      <xdr:colOff>38100</xdr:colOff>
      <xdr:row>38</xdr:row>
      <xdr:rowOff>64827</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605500" y="647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81354</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467017" y="6253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90644</xdr:rowOff>
    </xdr:from>
    <xdr:ext cx="249299" cy="259045"/>
    <xdr:sp macro="" textlink="">
      <xdr:nvSpPr>
        <xdr:cNvPr id="749" name="諸支出金該当値テキスト">
          <a:extLst>
            <a:ext uri="{FF2B5EF4-FFF2-40B4-BE49-F238E27FC236}">
              <a16:creationId xmlns:a16="http://schemas.microsoft.com/office/drawing/2014/main" id="{00000000-0008-0000-0700-0000ED020000}"/>
            </a:ext>
          </a:extLst>
        </xdr:cNvPr>
        <xdr:cNvSpPr txBox="1"/>
      </xdr:nvSpPr>
      <xdr:spPr>
        <a:xfrm>
          <a:off x="22212300" y="6434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a:extLst>
            <a:ext uri="{FF2B5EF4-FFF2-40B4-BE49-F238E27FC236}">
              <a16:creationId xmlns:a16="http://schemas.microsoft.com/office/drawing/2014/main" id="{00000000-0008-0000-0700-00000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a:extLst>
            <a:ext uri="{FF2B5EF4-FFF2-40B4-BE49-F238E27FC236}">
              <a16:creationId xmlns:a16="http://schemas.microsoft.com/office/drawing/2014/main" id="{00000000-0008-0000-0700-00000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a:extLst>
            <a:ext uri="{FF2B5EF4-FFF2-40B4-BE49-F238E27FC236}">
              <a16:creationId xmlns:a16="http://schemas.microsoft.com/office/drawing/2014/main" id="{00000000-0008-0000-0700-00000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a:extLst>
            <a:ext uri="{FF2B5EF4-FFF2-40B4-BE49-F238E27FC236}">
              <a16:creationId xmlns:a16="http://schemas.microsoft.com/office/drawing/2014/main" id="{00000000-0008-0000-0700-00001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総務費については、前年度に特別定額給付金事業を実施したため、今年度は大きく減少しており、類似団体平均よりも下回っているが、県平均と比較すると高い数値となっている。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については、住民税非課税世帯等に対する臨時特別給付金事業、子育て世帯への臨時特別給付金事業等により前年度より増加しており、類似団体平均よりも上回っているが、県平均と比較すると低い数値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衛生費については、新型コロナウイルスワクチン予防接種事業の実施及び配水池更新工事に伴った水道事業会計への出資により前年度から増加し、それに伴い類似団体と比較しても高い数値となっている。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商工費については、前年度に新型コロナウイルス感染症対策により種々の事業を実施したため、今年度は減少しているが、類似団体平均、県平均と比較すると</a:t>
          </a: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高い数値となっている。</a:t>
          </a:r>
          <a:endParaRPr kumimoji="1" lang="en-US" altLang="ja-JP"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土木費については、交付金事業である道路整備工事の事業費が工事の進捗状況により前年度より減少しており、類似団体平均を下回っているが、県平均と比較すると高い数値となっている。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財政調整基金残高の比率増加は、令和２年度及び令和３年度において、普通交付税の交付額の増加等により基金の積み立てを行ったことが要因である。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実質単年度収支が昨年度に引く続き黒字の要因についても、普通交付税の交付額の増加があったことによる。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当町においては、歳計剰余金の１／２を財政調整基金に積み立てることとしており、今後も適正な財政運営に努め、基金保持に努める。</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赤字が生じている会計はなく、黒字額では水道事業会計の割合が大きく、次いで一般会計の比率が大きい。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今後も各会計とともに赤字額、資金不足額が生じていない見込みであるが、比率に注視し、より一層経費の削減に努める。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75" thickBot="1" x14ac:dyDescent="0.2">
      <c r="B2" s="179" t="s">
        <v>81</v>
      </c>
      <c r="C2" s="179"/>
      <c r="D2" s="180"/>
    </row>
    <row r="3" spans="1:119" ht="18.75" customHeight="1" thickBot="1" x14ac:dyDescent="0.2">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x14ac:dyDescent="0.15">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4395381</v>
      </c>
      <c r="BO4" s="411"/>
      <c r="BP4" s="411"/>
      <c r="BQ4" s="411"/>
      <c r="BR4" s="411"/>
      <c r="BS4" s="411"/>
      <c r="BT4" s="411"/>
      <c r="BU4" s="412"/>
      <c r="BV4" s="410">
        <v>4795780</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10.4</v>
      </c>
      <c r="CU4" s="417"/>
      <c r="CV4" s="417"/>
      <c r="CW4" s="417"/>
      <c r="CX4" s="417"/>
      <c r="CY4" s="417"/>
      <c r="CZ4" s="417"/>
      <c r="DA4" s="418"/>
      <c r="DB4" s="416">
        <v>7.3</v>
      </c>
      <c r="DC4" s="417"/>
      <c r="DD4" s="417"/>
      <c r="DE4" s="417"/>
      <c r="DF4" s="417"/>
      <c r="DG4" s="417"/>
      <c r="DH4" s="417"/>
      <c r="DI4" s="418"/>
    </row>
    <row r="5" spans="1:119" ht="18.75" customHeight="1" x14ac:dyDescent="0.15">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4092228</v>
      </c>
      <c r="BO5" s="448"/>
      <c r="BP5" s="448"/>
      <c r="BQ5" s="448"/>
      <c r="BR5" s="448"/>
      <c r="BS5" s="448"/>
      <c r="BT5" s="448"/>
      <c r="BU5" s="449"/>
      <c r="BV5" s="447">
        <v>4596706</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83.2</v>
      </c>
      <c r="CU5" s="445"/>
      <c r="CV5" s="445"/>
      <c r="CW5" s="445"/>
      <c r="CX5" s="445"/>
      <c r="CY5" s="445"/>
      <c r="CZ5" s="445"/>
      <c r="DA5" s="446"/>
      <c r="DB5" s="444">
        <v>91.3</v>
      </c>
      <c r="DC5" s="445"/>
      <c r="DD5" s="445"/>
      <c r="DE5" s="445"/>
      <c r="DF5" s="445"/>
      <c r="DG5" s="445"/>
      <c r="DH5" s="445"/>
      <c r="DI5" s="446"/>
    </row>
    <row r="6" spans="1:119" ht="18.75" customHeight="1" x14ac:dyDescent="0.15">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102</v>
      </c>
      <c r="AV6" s="480"/>
      <c r="AW6" s="480"/>
      <c r="AX6" s="480"/>
      <c r="AY6" s="481" t="s">
        <v>103</v>
      </c>
      <c r="AZ6" s="482"/>
      <c r="BA6" s="482"/>
      <c r="BB6" s="482"/>
      <c r="BC6" s="482"/>
      <c r="BD6" s="482"/>
      <c r="BE6" s="482"/>
      <c r="BF6" s="482"/>
      <c r="BG6" s="482"/>
      <c r="BH6" s="482"/>
      <c r="BI6" s="482"/>
      <c r="BJ6" s="482"/>
      <c r="BK6" s="482"/>
      <c r="BL6" s="482"/>
      <c r="BM6" s="483"/>
      <c r="BN6" s="447">
        <v>303153</v>
      </c>
      <c r="BO6" s="448"/>
      <c r="BP6" s="448"/>
      <c r="BQ6" s="448"/>
      <c r="BR6" s="448"/>
      <c r="BS6" s="448"/>
      <c r="BT6" s="448"/>
      <c r="BU6" s="449"/>
      <c r="BV6" s="447">
        <v>199074</v>
      </c>
      <c r="BW6" s="448"/>
      <c r="BX6" s="448"/>
      <c r="BY6" s="448"/>
      <c r="BZ6" s="448"/>
      <c r="CA6" s="448"/>
      <c r="CB6" s="448"/>
      <c r="CC6" s="449"/>
      <c r="CD6" s="450" t="s">
        <v>104</v>
      </c>
      <c r="CE6" s="451"/>
      <c r="CF6" s="451"/>
      <c r="CG6" s="451"/>
      <c r="CH6" s="451"/>
      <c r="CI6" s="451"/>
      <c r="CJ6" s="451"/>
      <c r="CK6" s="451"/>
      <c r="CL6" s="451"/>
      <c r="CM6" s="451"/>
      <c r="CN6" s="451"/>
      <c r="CO6" s="451"/>
      <c r="CP6" s="451"/>
      <c r="CQ6" s="451"/>
      <c r="CR6" s="451"/>
      <c r="CS6" s="452"/>
      <c r="CT6" s="484">
        <v>85.8</v>
      </c>
      <c r="CU6" s="485"/>
      <c r="CV6" s="485"/>
      <c r="CW6" s="485"/>
      <c r="CX6" s="485"/>
      <c r="CY6" s="485"/>
      <c r="CZ6" s="485"/>
      <c r="DA6" s="486"/>
      <c r="DB6" s="484">
        <v>94.8</v>
      </c>
      <c r="DC6" s="485"/>
      <c r="DD6" s="485"/>
      <c r="DE6" s="485"/>
      <c r="DF6" s="485"/>
      <c r="DG6" s="485"/>
      <c r="DH6" s="485"/>
      <c r="DI6" s="486"/>
    </row>
    <row r="7" spans="1:119" ht="18.75" customHeight="1" x14ac:dyDescent="0.15">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105</v>
      </c>
      <c r="AN7" s="477"/>
      <c r="AO7" s="477"/>
      <c r="AP7" s="477"/>
      <c r="AQ7" s="477"/>
      <c r="AR7" s="477"/>
      <c r="AS7" s="477"/>
      <c r="AT7" s="478"/>
      <c r="AU7" s="479" t="s">
        <v>106</v>
      </c>
      <c r="AV7" s="480"/>
      <c r="AW7" s="480"/>
      <c r="AX7" s="480"/>
      <c r="AY7" s="481" t="s">
        <v>107</v>
      </c>
      <c r="AZ7" s="482"/>
      <c r="BA7" s="482"/>
      <c r="BB7" s="482"/>
      <c r="BC7" s="482"/>
      <c r="BD7" s="482"/>
      <c r="BE7" s="482"/>
      <c r="BF7" s="482"/>
      <c r="BG7" s="482"/>
      <c r="BH7" s="482"/>
      <c r="BI7" s="482"/>
      <c r="BJ7" s="482"/>
      <c r="BK7" s="482"/>
      <c r="BL7" s="482"/>
      <c r="BM7" s="483"/>
      <c r="BN7" s="447">
        <v>10844</v>
      </c>
      <c r="BO7" s="448"/>
      <c r="BP7" s="448"/>
      <c r="BQ7" s="448"/>
      <c r="BR7" s="448"/>
      <c r="BS7" s="448"/>
      <c r="BT7" s="448"/>
      <c r="BU7" s="449"/>
      <c r="BV7" s="447">
        <v>10343</v>
      </c>
      <c r="BW7" s="448"/>
      <c r="BX7" s="448"/>
      <c r="BY7" s="448"/>
      <c r="BZ7" s="448"/>
      <c r="CA7" s="448"/>
      <c r="CB7" s="448"/>
      <c r="CC7" s="449"/>
      <c r="CD7" s="450" t="s">
        <v>108</v>
      </c>
      <c r="CE7" s="451"/>
      <c r="CF7" s="451"/>
      <c r="CG7" s="451"/>
      <c r="CH7" s="451"/>
      <c r="CI7" s="451"/>
      <c r="CJ7" s="451"/>
      <c r="CK7" s="451"/>
      <c r="CL7" s="451"/>
      <c r="CM7" s="451"/>
      <c r="CN7" s="451"/>
      <c r="CO7" s="451"/>
      <c r="CP7" s="451"/>
      <c r="CQ7" s="451"/>
      <c r="CR7" s="451"/>
      <c r="CS7" s="452"/>
      <c r="CT7" s="447">
        <v>2818618</v>
      </c>
      <c r="CU7" s="448"/>
      <c r="CV7" s="448"/>
      <c r="CW7" s="448"/>
      <c r="CX7" s="448"/>
      <c r="CY7" s="448"/>
      <c r="CZ7" s="448"/>
      <c r="DA7" s="449"/>
      <c r="DB7" s="447">
        <v>2598361</v>
      </c>
      <c r="DC7" s="448"/>
      <c r="DD7" s="448"/>
      <c r="DE7" s="448"/>
      <c r="DF7" s="448"/>
      <c r="DG7" s="448"/>
      <c r="DH7" s="448"/>
      <c r="DI7" s="449"/>
    </row>
    <row r="8" spans="1:119" ht="18.75" customHeight="1" thickBot="1" x14ac:dyDescent="0.2">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109</v>
      </c>
      <c r="AN8" s="477"/>
      <c r="AO8" s="477"/>
      <c r="AP8" s="477"/>
      <c r="AQ8" s="477"/>
      <c r="AR8" s="477"/>
      <c r="AS8" s="477"/>
      <c r="AT8" s="478"/>
      <c r="AU8" s="479" t="s">
        <v>110</v>
      </c>
      <c r="AV8" s="480"/>
      <c r="AW8" s="480"/>
      <c r="AX8" s="480"/>
      <c r="AY8" s="481" t="s">
        <v>111</v>
      </c>
      <c r="AZ8" s="482"/>
      <c r="BA8" s="482"/>
      <c r="BB8" s="482"/>
      <c r="BC8" s="482"/>
      <c r="BD8" s="482"/>
      <c r="BE8" s="482"/>
      <c r="BF8" s="482"/>
      <c r="BG8" s="482"/>
      <c r="BH8" s="482"/>
      <c r="BI8" s="482"/>
      <c r="BJ8" s="482"/>
      <c r="BK8" s="482"/>
      <c r="BL8" s="482"/>
      <c r="BM8" s="483"/>
      <c r="BN8" s="447">
        <v>292309</v>
      </c>
      <c r="BO8" s="448"/>
      <c r="BP8" s="448"/>
      <c r="BQ8" s="448"/>
      <c r="BR8" s="448"/>
      <c r="BS8" s="448"/>
      <c r="BT8" s="448"/>
      <c r="BU8" s="449"/>
      <c r="BV8" s="447">
        <v>188731</v>
      </c>
      <c r="BW8" s="448"/>
      <c r="BX8" s="448"/>
      <c r="BY8" s="448"/>
      <c r="BZ8" s="448"/>
      <c r="CA8" s="448"/>
      <c r="CB8" s="448"/>
      <c r="CC8" s="449"/>
      <c r="CD8" s="450" t="s">
        <v>112</v>
      </c>
      <c r="CE8" s="451"/>
      <c r="CF8" s="451"/>
      <c r="CG8" s="451"/>
      <c r="CH8" s="451"/>
      <c r="CI8" s="451"/>
      <c r="CJ8" s="451"/>
      <c r="CK8" s="451"/>
      <c r="CL8" s="451"/>
      <c r="CM8" s="451"/>
      <c r="CN8" s="451"/>
      <c r="CO8" s="451"/>
      <c r="CP8" s="451"/>
      <c r="CQ8" s="451"/>
      <c r="CR8" s="451"/>
      <c r="CS8" s="452"/>
      <c r="CT8" s="487">
        <v>0.28999999999999998</v>
      </c>
      <c r="CU8" s="488"/>
      <c r="CV8" s="488"/>
      <c r="CW8" s="488"/>
      <c r="CX8" s="488"/>
      <c r="CY8" s="488"/>
      <c r="CZ8" s="488"/>
      <c r="DA8" s="489"/>
      <c r="DB8" s="487">
        <v>0.31</v>
      </c>
      <c r="DC8" s="488"/>
      <c r="DD8" s="488"/>
      <c r="DE8" s="488"/>
      <c r="DF8" s="488"/>
      <c r="DG8" s="488"/>
      <c r="DH8" s="488"/>
      <c r="DI8" s="489"/>
    </row>
    <row r="9" spans="1:119" ht="18.75" customHeight="1" thickBot="1" x14ac:dyDescent="0.2">
      <c r="A9" s="178"/>
      <c r="B9" s="441" t="s">
        <v>113</v>
      </c>
      <c r="C9" s="442"/>
      <c r="D9" s="442"/>
      <c r="E9" s="442"/>
      <c r="F9" s="442"/>
      <c r="G9" s="442"/>
      <c r="H9" s="442"/>
      <c r="I9" s="442"/>
      <c r="J9" s="442"/>
      <c r="K9" s="490"/>
      <c r="L9" s="491" t="s">
        <v>114</v>
      </c>
      <c r="M9" s="492"/>
      <c r="N9" s="492"/>
      <c r="O9" s="492"/>
      <c r="P9" s="492"/>
      <c r="Q9" s="493"/>
      <c r="R9" s="494">
        <v>5364</v>
      </c>
      <c r="S9" s="495"/>
      <c r="T9" s="495"/>
      <c r="U9" s="495"/>
      <c r="V9" s="496"/>
      <c r="W9" s="404" t="s">
        <v>115</v>
      </c>
      <c r="X9" s="405"/>
      <c r="Y9" s="405"/>
      <c r="Z9" s="405"/>
      <c r="AA9" s="405"/>
      <c r="AB9" s="405"/>
      <c r="AC9" s="405"/>
      <c r="AD9" s="405"/>
      <c r="AE9" s="405"/>
      <c r="AF9" s="405"/>
      <c r="AG9" s="405"/>
      <c r="AH9" s="405"/>
      <c r="AI9" s="405"/>
      <c r="AJ9" s="405"/>
      <c r="AK9" s="405"/>
      <c r="AL9" s="406"/>
      <c r="AM9" s="476" t="s">
        <v>116</v>
      </c>
      <c r="AN9" s="477"/>
      <c r="AO9" s="477"/>
      <c r="AP9" s="477"/>
      <c r="AQ9" s="477"/>
      <c r="AR9" s="477"/>
      <c r="AS9" s="477"/>
      <c r="AT9" s="478"/>
      <c r="AU9" s="479" t="s">
        <v>117</v>
      </c>
      <c r="AV9" s="480"/>
      <c r="AW9" s="480"/>
      <c r="AX9" s="480"/>
      <c r="AY9" s="481" t="s">
        <v>118</v>
      </c>
      <c r="AZ9" s="482"/>
      <c r="BA9" s="482"/>
      <c r="BB9" s="482"/>
      <c r="BC9" s="482"/>
      <c r="BD9" s="482"/>
      <c r="BE9" s="482"/>
      <c r="BF9" s="482"/>
      <c r="BG9" s="482"/>
      <c r="BH9" s="482"/>
      <c r="BI9" s="482"/>
      <c r="BJ9" s="482"/>
      <c r="BK9" s="482"/>
      <c r="BL9" s="482"/>
      <c r="BM9" s="483"/>
      <c r="BN9" s="447">
        <v>103578</v>
      </c>
      <c r="BO9" s="448"/>
      <c r="BP9" s="448"/>
      <c r="BQ9" s="448"/>
      <c r="BR9" s="448"/>
      <c r="BS9" s="448"/>
      <c r="BT9" s="448"/>
      <c r="BU9" s="449"/>
      <c r="BV9" s="447">
        <v>122875</v>
      </c>
      <c r="BW9" s="448"/>
      <c r="BX9" s="448"/>
      <c r="BY9" s="448"/>
      <c r="BZ9" s="448"/>
      <c r="CA9" s="448"/>
      <c r="CB9" s="448"/>
      <c r="CC9" s="449"/>
      <c r="CD9" s="450" t="s">
        <v>119</v>
      </c>
      <c r="CE9" s="451"/>
      <c r="CF9" s="451"/>
      <c r="CG9" s="451"/>
      <c r="CH9" s="451"/>
      <c r="CI9" s="451"/>
      <c r="CJ9" s="451"/>
      <c r="CK9" s="451"/>
      <c r="CL9" s="451"/>
      <c r="CM9" s="451"/>
      <c r="CN9" s="451"/>
      <c r="CO9" s="451"/>
      <c r="CP9" s="451"/>
      <c r="CQ9" s="451"/>
      <c r="CR9" s="451"/>
      <c r="CS9" s="452"/>
      <c r="CT9" s="444">
        <v>13.2</v>
      </c>
      <c r="CU9" s="445"/>
      <c r="CV9" s="445"/>
      <c r="CW9" s="445"/>
      <c r="CX9" s="445"/>
      <c r="CY9" s="445"/>
      <c r="CZ9" s="445"/>
      <c r="DA9" s="446"/>
      <c r="DB9" s="444">
        <v>13.6</v>
      </c>
      <c r="DC9" s="445"/>
      <c r="DD9" s="445"/>
      <c r="DE9" s="445"/>
      <c r="DF9" s="445"/>
      <c r="DG9" s="445"/>
      <c r="DH9" s="445"/>
      <c r="DI9" s="446"/>
    </row>
    <row r="10" spans="1:119" ht="18.75" customHeight="1" thickBot="1" x14ac:dyDescent="0.2">
      <c r="A10" s="178"/>
      <c r="B10" s="441"/>
      <c r="C10" s="442"/>
      <c r="D10" s="442"/>
      <c r="E10" s="442"/>
      <c r="F10" s="442"/>
      <c r="G10" s="442"/>
      <c r="H10" s="442"/>
      <c r="I10" s="442"/>
      <c r="J10" s="442"/>
      <c r="K10" s="490"/>
      <c r="L10" s="497" t="s">
        <v>120</v>
      </c>
      <c r="M10" s="477"/>
      <c r="N10" s="477"/>
      <c r="O10" s="477"/>
      <c r="P10" s="477"/>
      <c r="Q10" s="478"/>
      <c r="R10" s="498">
        <v>5837</v>
      </c>
      <c r="S10" s="499"/>
      <c r="T10" s="499"/>
      <c r="U10" s="499"/>
      <c r="V10" s="500"/>
      <c r="W10" s="435"/>
      <c r="X10" s="436"/>
      <c r="Y10" s="436"/>
      <c r="Z10" s="436"/>
      <c r="AA10" s="436"/>
      <c r="AB10" s="436"/>
      <c r="AC10" s="436"/>
      <c r="AD10" s="436"/>
      <c r="AE10" s="436"/>
      <c r="AF10" s="436"/>
      <c r="AG10" s="436"/>
      <c r="AH10" s="436"/>
      <c r="AI10" s="436"/>
      <c r="AJ10" s="436"/>
      <c r="AK10" s="436"/>
      <c r="AL10" s="439"/>
      <c r="AM10" s="476" t="s">
        <v>121</v>
      </c>
      <c r="AN10" s="477"/>
      <c r="AO10" s="477"/>
      <c r="AP10" s="477"/>
      <c r="AQ10" s="477"/>
      <c r="AR10" s="477"/>
      <c r="AS10" s="477"/>
      <c r="AT10" s="478"/>
      <c r="AU10" s="479" t="s">
        <v>122</v>
      </c>
      <c r="AV10" s="480"/>
      <c r="AW10" s="480"/>
      <c r="AX10" s="480"/>
      <c r="AY10" s="481" t="s">
        <v>123</v>
      </c>
      <c r="AZ10" s="482"/>
      <c r="BA10" s="482"/>
      <c r="BB10" s="482"/>
      <c r="BC10" s="482"/>
      <c r="BD10" s="482"/>
      <c r="BE10" s="482"/>
      <c r="BF10" s="482"/>
      <c r="BG10" s="482"/>
      <c r="BH10" s="482"/>
      <c r="BI10" s="482"/>
      <c r="BJ10" s="482"/>
      <c r="BK10" s="482"/>
      <c r="BL10" s="482"/>
      <c r="BM10" s="483"/>
      <c r="BN10" s="447">
        <v>282875</v>
      </c>
      <c r="BO10" s="448"/>
      <c r="BP10" s="448"/>
      <c r="BQ10" s="448"/>
      <c r="BR10" s="448"/>
      <c r="BS10" s="448"/>
      <c r="BT10" s="448"/>
      <c r="BU10" s="449"/>
      <c r="BV10" s="447">
        <v>120232</v>
      </c>
      <c r="BW10" s="448"/>
      <c r="BX10" s="448"/>
      <c r="BY10" s="448"/>
      <c r="BZ10" s="448"/>
      <c r="CA10" s="448"/>
      <c r="CB10" s="448"/>
      <c r="CC10" s="449"/>
      <c r="CD10" s="181" t="s">
        <v>124</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41"/>
      <c r="C11" s="442"/>
      <c r="D11" s="442"/>
      <c r="E11" s="442"/>
      <c r="F11" s="442"/>
      <c r="G11" s="442"/>
      <c r="H11" s="442"/>
      <c r="I11" s="442"/>
      <c r="J11" s="442"/>
      <c r="K11" s="490"/>
      <c r="L11" s="501" t="s">
        <v>125</v>
      </c>
      <c r="M11" s="502"/>
      <c r="N11" s="502"/>
      <c r="O11" s="502"/>
      <c r="P11" s="502"/>
      <c r="Q11" s="503"/>
      <c r="R11" s="504" t="s">
        <v>126</v>
      </c>
      <c r="S11" s="505"/>
      <c r="T11" s="505"/>
      <c r="U11" s="505"/>
      <c r="V11" s="506"/>
      <c r="W11" s="435"/>
      <c r="X11" s="436"/>
      <c r="Y11" s="436"/>
      <c r="Z11" s="436"/>
      <c r="AA11" s="436"/>
      <c r="AB11" s="436"/>
      <c r="AC11" s="436"/>
      <c r="AD11" s="436"/>
      <c r="AE11" s="436"/>
      <c r="AF11" s="436"/>
      <c r="AG11" s="436"/>
      <c r="AH11" s="436"/>
      <c r="AI11" s="436"/>
      <c r="AJ11" s="436"/>
      <c r="AK11" s="436"/>
      <c r="AL11" s="439"/>
      <c r="AM11" s="476" t="s">
        <v>127</v>
      </c>
      <c r="AN11" s="477"/>
      <c r="AO11" s="477"/>
      <c r="AP11" s="477"/>
      <c r="AQ11" s="477"/>
      <c r="AR11" s="477"/>
      <c r="AS11" s="477"/>
      <c r="AT11" s="478"/>
      <c r="AU11" s="479" t="s">
        <v>128</v>
      </c>
      <c r="AV11" s="480"/>
      <c r="AW11" s="480"/>
      <c r="AX11" s="480"/>
      <c r="AY11" s="481" t="s">
        <v>129</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130</v>
      </c>
      <c r="CE11" s="451"/>
      <c r="CF11" s="451"/>
      <c r="CG11" s="451"/>
      <c r="CH11" s="451"/>
      <c r="CI11" s="451"/>
      <c r="CJ11" s="451"/>
      <c r="CK11" s="451"/>
      <c r="CL11" s="451"/>
      <c r="CM11" s="451"/>
      <c r="CN11" s="451"/>
      <c r="CO11" s="451"/>
      <c r="CP11" s="451"/>
      <c r="CQ11" s="451"/>
      <c r="CR11" s="451"/>
      <c r="CS11" s="452"/>
      <c r="CT11" s="487" t="s">
        <v>131</v>
      </c>
      <c r="CU11" s="488"/>
      <c r="CV11" s="488"/>
      <c r="CW11" s="488"/>
      <c r="CX11" s="488"/>
      <c r="CY11" s="488"/>
      <c r="CZ11" s="488"/>
      <c r="DA11" s="489"/>
      <c r="DB11" s="487" t="s">
        <v>132</v>
      </c>
      <c r="DC11" s="488"/>
      <c r="DD11" s="488"/>
      <c r="DE11" s="488"/>
      <c r="DF11" s="488"/>
      <c r="DG11" s="488"/>
      <c r="DH11" s="488"/>
      <c r="DI11" s="489"/>
    </row>
    <row r="12" spans="1:119" ht="18.75" customHeight="1" x14ac:dyDescent="0.15">
      <c r="A12" s="178"/>
      <c r="B12" s="507" t="s">
        <v>133</v>
      </c>
      <c r="C12" s="508"/>
      <c r="D12" s="508"/>
      <c r="E12" s="508"/>
      <c r="F12" s="508"/>
      <c r="G12" s="508"/>
      <c r="H12" s="508"/>
      <c r="I12" s="508"/>
      <c r="J12" s="508"/>
      <c r="K12" s="509"/>
      <c r="L12" s="516" t="s">
        <v>134</v>
      </c>
      <c r="M12" s="517"/>
      <c r="N12" s="517"/>
      <c r="O12" s="517"/>
      <c r="P12" s="517"/>
      <c r="Q12" s="518"/>
      <c r="R12" s="519">
        <v>5430</v>
      </c>
      <c r="S12" s="520"/>
      <c r="T12" s="520"/>
      <c r="U12" s="520"/>
      <c r="V12" s="521"/>
      <c r="W12" s="522" t="s">
        <v>1</v>
      </c>
      <c r="X12" s="480"/>
      <c r="Y12" s="480"/>
      <c r="Z12" s="480"/>
      <c r="AA12" s="480"/>
      <c r="AB12" s="523"/>
      <c r="AC12" s="524" t="s">
        <v>135</v>
      </c>
      <c r="AD12" s="525"/>
      <c r="AE12" s="525"/>
      <c r="AF12" s="525"/>
      <c r="AG12" s="526"/>
      <c r="AH12" s="524" t="s">
        <v>136</v>
      </c>
      <c r="AI12" s="525"/>
      <c r="AJ12" s="525"/>
      <c r="AK12" s="525"/>
      <c r="AL12" s="527"/>
      <c r="AM12" s="476" t="s">
        <v>137</v>
      </c>
      <c r="AN12" s="477"/>
      <c r="AO12" s="477"/>
      <c r="AP12" s="477"/>
      <c r="AQ12" s="477"/>
      <c r="AR12" s="477"/>
      <c r="AS12" s="477"/>
      <c r="AT12" s="478"/>
      <c r="AU12" s="479" t="s">
        <v>138</v>
      </c>
      <c r="AV12" s="480"/>
      <c r="AW12" s="480"/>
      <c r="AX12" s="480"/>
      <c r="AY12" s="481" t="s">
        <v>139</v>
      </c>
      <c r="AZ12" s="482"/>
      <c r="BA12" s="482"/>
      <c r="BB12" s="482"/>
      <c r="BC12" s="482"/>
      <c r="BD12" s="482"/>
      <c r="BE12" s="482"/>
      <c r="BF12" s="482"/>
      <c r="BG12" s="482"/>
      <c r="BH12" s="482"/>
      <c r="BI12" s="482"/>
      <c r="BJ12" s="482"/>
      <c r="BK12" s="482"/>
      <c r="BL12" s="482"/>
      <c r="BM12" s="483"/>
      <c r="BN12" s="447">
        <v>0</v>
      </c>
      <c r="BO12" s="448"/>
      <c r="BP12" s="448"/>
      <c r="BQ12" s="448"/>
      <c r="BR12" s="448"/>
      <c r="BS12" s="448"/>
      <c r="BT12" s="448"/>
      <c r="BU12" s="449"/>
      <c r="BV12" s="447">
        <v>0</v>
      </c>
      <c r="BW12" s="448"/>
      <c r="BX12" s="448"/>
      <c r="BY12" s="448"/>
      <c r="BZ12" s="448"/>
      <c r="CA12" s="448"/>
      <c r="CB12" s="448"/>
      <c r="CC12" s="449"/>
      <c r="CD12" s="450" t="s">
        <v>140</v>
      </c>
      <c r="CE12" s="451"/>
      <c r="CF12" s="451"/>
      <c r="CG12" s="451"/>
      <c r="CH12" s="451"/>
      <c r="CI12" s="451"/>
      <c r="CJ12" s="451"/>
      <c r="CK12" s="451"/>
      <c r="CL12" s="451"/>
      <c r="CM12" s="451"/>
      <c r="CN12" s="451"/>
      <c r="CO12" s="451"/>
      <c r="CP12" s="451"/>
      <c r="CQ12" s="451"/>
      <c r="CR12" s="451"/>
      <c r="CS12" s="452"/>
      <c r="CT12" s="487" t="s">
        <v>141</v>
      </c>
      <c r="CU12" s="488"/>
      <c r="CV12" s="488"/>
      <c r="CW12" s="488"/>
      <c r="CX12" s="488"/>
      <c r="CY12" s="488"/>
      <c r="CZ12" s="488"/>
      <c r="DA12" s="489"/>
      <c r="DB12" s="487" t="s">
        <v>142</v>
      </c>
      <c r="DC12" s="488"/>
      <c r="DD12" s="488"/>
      <c r="DE12" s="488"/>
      <c r="DF12" s="488"/>
      <c r="DG12" s="488"/>
      <c r="DH12" s="488"/>
      <c r="DI12" s="489"/>
    </row>
    <row r="13" spans="1:119" ht="18.75" customHeight="1" x14ac:dyDescent="0.15">
      <c r="A13" s="178"/>
      <c r="B13" s="510"/>
      <c r="C13" s="511"/>
      <c r="D13" s="511"/>
      <c r="E13" s="511"/>
      <c r="F13" s="511"/>
      <c r="G13" s="511"/>
      <c r="H13" s="511"/>
      <c r="I13" s="511"/>
      <c r="J13" s="511"/>
      <c r="K13" s="512"/>
      <c r="L13" s="187"/>
      <c r="M13" s="538" t="s">
        <v>143</v>
      </c>
      <c r="N13" s="539"/>
      <c r="O13" s="539"/>
      <c r="P13" s="539"/>
      <c r="Q13" s="540"/>
      <c r="R13" s="531">
        <v>5396</v>
      </c>
      <c r="S13" s="532"/>
      <c r="T13" s="532"/>
      <c r="U13" s="532"/>
      <c r="V13" s="533"/>
      <c r="W13" s="463" t="s">
        <v>144</v>
      </c>
      <c r="X13" s="464"/>
      <c r="Y13" s="464"/>
      <c r="Z13" s="464"/>
      <c r="AA13" s="464"/>
      <c r="AB13" s="454"/>
      <c r="AC13" s="498">
        <v>369</v>
      </c>
      <c r="AD13" s="499"/>
      <c r="AE13" s="499"/>
      <c r="AF13" s="499"/>
      <c r="AG13" s="541"/>
      <c r="AH13" s="498">
        <v>460</v>
      </c>
      <c r="AI13" s="499"/>
      <c r="AJ13" s="499"/>
      <c r="AK13" s="499"/>
      <c r="AL13" s="500"/>
      <c r="AM13" s="476" t="s">
        <v>145</v>
      </c>
      <c r="AN13" s="477"/>
      <c r="AO13" s="477"/>
      <c r="AP13" s="477"/>
      <c r="AQ13" s="477"/>
      <c r="AR13" s="477"/>
      <c r="AS13" s="477"/>
      <c r="AT13" s="478"/>
      <c r="AU13" s="479" t="s">
        <v>146</v>
      </c>
      <c r="AV13" s="480"/>
      <c r="AW13" s="480"/>
      <c r="AX13" s="480"/>
      <c r="AY13" s="481" t="s">
        <v>147</v>
      </c>
      <c r="AZ13" s="482"/>
      <c r="BA13" s="482"/>
      <c r="BB13" s="482"/>
      <c r="BC13" s="482"/>
      <c r="BD13" s="482"/>
      <c r="BE13" s="482"/>
      <c r="BF13" s="482"/>
      <c r="BG13" s="482"/>
      <c r="BH13" s="482"/>
      <c r="BI13" s="482"/>
      <c r="BJ13" s="482"/>
      <c r="BK13" s="482"/>
      <c r="BL13" s="482"/>
      <c r="BM13" s="483"/>
      <c r="BN13" s="447">
        <v>386453</v>
      </c>
      <c r="BO13" s="448"/>
      <c r="BP13" s="448"/>
      <c r="BQ13" s="448"/>
      <c r="BR13" s="448"/>
      <c r="BS13" s="448"/>
      <c r="BT13" s="448"/>
      <c r="BU13" s="449"/>
      <c r="BV13" s="447">
        <v>243107</v>
      </c>
      <c r="BW13" s="448"/>
      <c r="BX13" s="448"/>
      <c r="BY13" s="448"/>
      <c r="BZ13" s="448"/>
      <c r="CA13" s="448"/>
      <c r="CB13" s="448"/>
      <c r="CC13" s="449"/>
      <c r="CD13" s="450" t="s">
        <v>148</v>
      </c>
      <c r="CE13" s="451"/>
      <c r="CF13" s="451"/>
      <c r="CG13" s="451"/>
      <c r="CH13" s="451"/>
      <c r="CI13" s="451"/>
      <c r="CJ13" s="451"/>
      <c r="CK13" s="451"/>
      <c r="CL13" s="451"/>
      <c r="CM13" s="451"/>
      <c r="CN13" s="451"/>
      <c r="CO13" s="451"/>
      <c r="CP13" s="451"/>
      <c r="CQ13" s="451"/>
      <c r="CR13" s="451"/>
      <c r="CS13" s="452"/>
      <c r="CT13" s="444">
        <v>12.1</v>
      </c>
      <c r="CU13" s="445"/>
      <c r="CV13" s="445"/>
      <c r="CW13" s="445"/>
      <c r="CX13" s="445"/>
      <c r="CY13" s="445"/>
      <c r="CZ13" s="445"/>
      <c r="DA13" s="446"/>
      <c r="DB13" s="444">
        <v>12.5</v>
      </c>
      <c r="DC13" s="445"/>
      <c r="DD13" s="445"/>
      <c r="DE13" s="445"/>
      <c r="DF13" s="445"/>
      <c r="DG13" s="445"/>
      <c r="DH13" s="445"/>
      <c r="DI13" s="446"/>
    </row>
    <row r="14" spans="1:119" ht="18.75" customHeight="1" thickBot="1" x14ac:dyDescent="0.2">
      <c r="A14" s="178"/>
      <c r="B14" s="510"/>
      <c r="C14" s="511"/>
      <c r="D14" s="511"/>
      <c r="E14" s="511"/>
      <c r="F14" s="511"/>
      <c r="G14" s="511"/>
      <c r="H14" s="511"/>
      <c r="I14" s="511"/>
      <c r="J14" s="511"/>
      <c r="K14" s="512"/>
      <c r="L14" s="528" t="s">
        <v>149</v>
      </c>
      <c r="M14" s="529"/>
      <c r="N14" s="529"/>
      <c r="O14" s="529"/>
      <c r="P14" s="529"/>
      <c r="Q14" s="530"/>
      <c r="R14" s="531">
        <v>5533</v>
      </c>
      <c r="S14" s="532"/>
      <c r="T14" s="532"/>
      <c r="U14" s="532"/>
      <c r="V14" s="533"/>
      <c r="W14" s="437"/>
      <c r="X14" s="438"/>
      <c r="Y14" s="438"/>
      <c r="Z14" s="438"/>
      <c r="AA14" s="438"/>
      <c r="AB14" s="427"/>
      <c r="AC14" s="534">
        <v>14.8</v>
      </c>
      <c r="AD14" s="535"/>
      <c r="AE14" s="535"/>
      <c r="AF14" s="535"/>
      <c r="AG14" s="536"/>
      <c r="AH14" s="534">
        <v>16.7</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150</v>
      </c>
      <c r="CE14" s="543"/>
      <c r="CF14" s="543"/>
      <c r="CG14" s="543"/>
      <c r="CH14" s="543"/>
      <c r="CI14" s="543"/>
      <c r="CJ14" s="543"/>
      <c r="CK14" s="543"/>
      <c r="CL14" s="543"/>
      <c r="CM14" s="543"/>
      <c r="CN14" s="543"/>
      <c r="CO14" s="543"/>
      <c r="CP14" s="543"/>
      <c r="CQ14" s="543"/>
      <c r="CR14" s="543"/>
      <c r="CS14" s="544"/>
      <c r="CT14" s="545">
        <v>150.1</v>
      </c>
      <c r="CU14" s="546"/>
      <c r="CV14" s="546"/>
      <c r="CW14" s="546"/>
      <c r="CX14" s="546"/>
      <c r="CY14" s="546"/>
      <c r="CZ14" s="546"/>
      <c r="DA14" s="547"/>
      <c r="DB14" s="545">
        <v>179.3</v>
      </c>
      <c r="DC14" s="546"/>
      <c r="DD14" s="546"/>
      <c r="DE14" s="546"/>
      <c r="DF14" s="546"/>
      <c r="DG14" s="546"/>
      <c r="DH14" s="546"/>
      <c r="DI14" s="547"/>
    </row>
    <row r="15" spans="1:119" ht="18.75" customHeight="1" x14ac:dyDescent="0.15">
      <c r="A15" s="178"/>
      <c r="B15" s="510"/>
      <c r="C15" s="511"/>
      <c r="D15" s="511"/>
      <c r="E15" s="511"/>
      <c r="F15" s="511"/>
      <c r="G15" s="511"/>
      <c r="H15" s="511"/>
      <c r="I15" s="511"/>
      <c r="J15" s="511"/>
      <c r="K15" s="512"/>
      <c r="L15" s="187"/>
      <c r="M15" s="538" t="s">
        <v>143</v>
      </c>
      <c r="N15" s="539"/>
      <c r="O15" s="539"/>
      <c r="P15" s="539"/>
      <c r="Q15" s="540"/>
      <c r="R15" s="531">
        <v>5505</v>
      </c>
      <c r="S15" s="532"/>
      <c r="T15" s="532"/>
      <c r="U15" s="532"/>
      <c r="V15" s="533"/>
      <c r="W15" s="463" t="s">
        <v>151</v>
      </c>
      <c r="X15" s="464"/>
      <c r="Y15" s="464"/>
      <c r="Z15" s="464"/>
      <c r="AA15" s="464"/>
      <c r="AB15" s="454"/>
      <c r="AC15" s="498">
        <v>628</v>
      </c>
      <c r="AD15" s="499"/>
      <c r="AE15" s="499"/>
      <c r="AF15" s="499"/>
      <c r="AG15" s="541"/>
      <c r="AH15" s="498">
        <v>705</v>
      </c>
      <c r="AI15" s="499"/>
      <c r="AJ15" s="499"/>
      <c r="AK15" s="499"/>
      <c r="AL15" s="500"/>
      <c r="AM15" s="476"/>
      <c r="AN15" s="477"/>
      <c r="AO15" s="477"/>
      <c r="AP15" s="477"/>
      <c r="AQ15" s="477"/>
      <c r="AR15" s="477"/>
      <c r="AS15" s="477"/>
      <c r="AT15" s="478"/>
      <c r="AU15" s="479"/>
      <c r="AV15" s="480"/>
      <c r="AW15" s="480"/>
      <c r="AX15" s="480"/>
      <c r="AY15" s="407" t="s">
        <v>152</v>
      </c>
      <c r="AZ15" s="408"/>
      <c r="BA15" s="408"/>
      <c r="BB15" s="408"/>
      <c r="BC15" s="408"/>
      <c r="BD15" s="408"/>
      <c r="BE15" s="408"/>
      <c r="BF15" s="408"/>
      <c r="BG15" s="408"/>
      <c r="BH15" s="408"/>
      <c r="BI15" s="408"/>
      <c r="BJ15" s="408"/>
      <c r="BK15" s="408"/>
      <c r="BL15" s="408"/>
      <c r="BM15" s="409"/>
      <c r="BN15" s="410">
        <v>657200</v>
      </c>
      <c r="BO15" s="411"/>
      <c r="BP15" s="411"/>
      <c r="BQ15" s="411"/>
      <c r="BR15" s="411"/>
      <c r="BS15" s="411"/>
      <c r="BT15" s="411"/>
      <c r="BU15" s="412"/>
      <c r="BV15" s="410">
        <v>689783</v>
      </c>
      <c r="BW15" s="411"/>
      <c r="BX15" s="411"/>
      <c r="BY15" s="411"/>
      <c r="BZ15" s="411"/>
      <c r="CA15" s="411"/>
      <c r="CB15" s="411"/>
      <c r="CC15" s="412"/>
      <c r="CD15" s="548" t="s">
        <v>153</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10"/>
      <c r="C16" s="511"/>
      <c r="D16" s="511"/>
      <c r="E16" s="511"/>
      <c r="F16" s="511"/>
      <c r="G16" s="511"/>
      <c r="H16" s="511"/>
      <c r="I16" s="511"/>
      <c r="J16" s="511"/>
      <c r="K16" s="512"/>
      <c r="L16" s="528" t="s">
        <v>154</v>
      </c>
      <c r="M16" s="551"/>
      <c r="N16" s="551"/>
      <c r="O16" s="551"/>
      <c r="P16" s="551"/>
      <c r="Q16" s="552"/>
      <c r="R16" s="553" t="s">
        <v>155</v>
      </c>
      <c r="S16" s="554"/>
      <c r="T16" s="554"/>
      <c r="U16" s="554"/>
      <c r="V16" s="555"/>
      <c r="W16" s="437"/>
      <c r="X16" s="438"/>
      <c r="Y16" s="438"/>
      <c r="Z16" s="438"/>
      <c r="AA16" s="438"/>
      <c r="AB16" s="427"/>
      <c r="AC16" s="534">
        <v>25.1</v>
      </c>
      <c r="AD16" s="535"/>
      <c r="AE16" s="535"/>
      <c r="AF16" s="535"/>
      <c r="AG16" s="536"/>
      <c r="AH16" s="534">
        <v>25.5</v>
      </c>
      <c r="AI16" s="535"/>
      <c r="AJ16" s="535"/>
      <c r="AK16" s="535"/>
      <c r="AL16" s="537"/>
      <c r="AM16" s="476"/>
      <c r="AN16" s="477"/>
      <c r="AO16" s="477"/>
      <c r="AP16" s="477"/>
      <c r="AQ16" s="477"/>
      <c r="AR16" s="477"/>
      <c r="AS16" s="477"/>
      <c r="AT16" s="478"/>
      <c r="AU16" s="479"/>
      <c r="AV16" s="480"/>
      <c r="AW16" s="480"/>
      <c r="AX16" s="480"/>
      <c r="AY16" s="481" t="s">
        <v>156</v>
      </c>
      <c r="AZ16" s="482"/>
      <c r="BA16" s="482"/>
      <c r="BB16" s="482"/>
      <c r="BC16" s="482"/>
      <c r="BD16" s="482"/>
      <c r="BE16" s="482"/>
      <c r="BF16" s="482"/>
      <c r="BG16" s="482"/>
      <c r="BH16" s="482"/>
      <c r="BI16" s="482"/>
      <c r="BJ16" s="482"/>
      <c r="BK16" s="482"/>
      <c r="BL16" s="482"/>
      <c r="BM16" s="483"/>
      <c r="BN16" s="447">
        <v>2528080</v>
      </c>
      <c r="BO16" s="448"/>
      <c r="BP16" s="448"/>
      <c r="BQ16" s="448"/>
      <c r="BR16" s="448"/>
      <c r="BS16" s="448"/>
      <c r="BT16" s="448"/>
      <c r="BU16" s="449"/>
      <c r="BV16" s="447">
        <v>2323042</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
      <c r="A17" s="178"/>
      <c r="B17" s="513"/>
      <c r="C17" s="514"/>
      <c r="D17" s="514"/>
      <c r="E17" s="514"/>
      <c r="F17" s="514"/>
      <c r="G17" s="514"/>
      <c r="H17" s="514"/>
      <c r="I17" s="514"/>
      <c r="J17" s="514"/>
      <c r="K17" s="515"/>
      <c r="L17" s="192"/>
      <c r="M17" s="558" t="s">
        <v>157</v>
      </c>
      <c r="N17" s="559"/>
      <c r="O17" s="559"/>
      <c r="P17" s="559"/>
      <c r="Q17" s="560"/>
      <c r="R17" s="553" t="s">
        <v>158</v>
      </c>
      <c r="S17" s="554"/>
      <c r="T17" s="554"/>
      <c r="U17" s="554"/>
      <c r="V17" s="555"/>
      <c r="W17" s="463" t="s">
        <v>159</v>
      </c>
      <c r="X17" s="464"/>
      <c r="Y17" s="464"/>
      <c r="Z17" s="464"/>
      <c r="AA17" s="464"/>
      <c r="AB17" s="454"/>
      <c r="AC17" s="498">
        <v>1502</v>
      </c>
      <c r="AD17" s="499"/>
      <c r="AE17" s="499"/>
      <c r="AF17" s="499"/>
      <c r="AG17" s="541"/>
      <c r="AH17" s="498">
        <v>1596</v>
      </c>
      <c r="AI17" s="499"/>
      <c r="AJ17" s="499"/>
      <c r="AK17" s="499"/>
      <c r="AL17" s="500"/>
      <c r="AM17" s="476"/>
      <c r="AN17" s="477"/>
      <c r="AO17" s="477"/>
      <c r="AP17" s="477"/>
      <c r="AQ17" s="477"/>
      <c r="AR17" s="477"/>
      <c r="AS17" s="477"/>
      <c r="AT17" s="478"/>
      <c r="AU17" s="479"/>
      <c r="AV17" s="480"/>
      <c r="AW17" s="480"/>
      <c r="AX17" s="480"/>
      <c r="AY17" s="481" t="s">
        <v>160</v>
      </c>
      <c r="AZ17" s="482"/>
      <c r="BA17" s="482"/>
      <c r="BB17" s="482"/>
      <c r="BC17" s="482"/>
      <c r="BD17" s="482"/>
      <c r="BE17" s="482"/>
      <c r="BF17" s="482"/>
      <c r="BG17" s="482"/>
      <c r="BH17" s="482"/>
      <c r="BI17" s="482"/>
      <c r="BJ17" s="482"/>
      <c r="BK17" s="482"/>
      <c r="BL17" s="482"/>
      <c r="BM17" s="483"/>
      <c r="BN17" s="447">
        <v>829485</v>
      </c>
      <c r="BO17" s="448"/>
      <c r="BP17" s="448"/>
      <c r="BQ17" s="448"/>
      <c r="BR17" s="448"/>
      <c r="BS17" s="448"/>
      <c r="BT17" s="448"/>
      <c r="BU17" s="449"/>
      <c r="BV17" s="447">
        <v>871771</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
      <c r="A18" s="178"/>
      <c r="B18" s="569" t="s">
        <v>161</v>
      </c>
      <c r="C18" s="490"/>
      <c r="D18" s="490"/>
      <c r="E18" s="570"/>
      <c r="F18" s="570"/>
      <c r="G18" s="570"/>
      <c r="H18" s="570"/>
      <c r="I18" s="570"/>
      <c r="J18" s="570"/>
      <c r="K18" s="570"/>
      <c r="L18" s="571">
        <v>30.93</v>
      </c>
      <c r="M18" s="571"/>
      <c r="N18" s="571"/>
      <c r="O18" s="571"/>
      <c r="P18" s="571"/>
      <c r="Q18" s="571"/>
      <c r="R18" s="572"/>
      <c r="S18" s="572"/>
      <c r="T18" s="572"/>
      <c r="U18" s="572"/>
      <c r="V18" s="573"/>
      <c r="W18" s="465"/>
      <c r="X18" s="466"/>
      <c r="Y18" s="466"/>
      <c r="Z18" s="466"/>
      <c r="AA18" s="466"/>
      <c r="AB18" s="457"/>
      <c r="AC18" s="574">
        <v>60.1</v>
      </c>
      <c r="AD18" s="575"/>
      <c r="AE18" s="575"/>
      <c r="AF18" s="575"/>
      <c r="AG18" s="576"/>
      <c r="AH18" s="574">
        <v>57.8</v>
      </c>
      <c r="AI18" s="575"/>
      <c r="AJ18" s="575"/>
      <c r="AK18" s="575"/>
      <c r="AL18" s="577"/>
      <c r="AM18" s="476"/>
      <c r="AN18" s="477"/>
      <c r="AO18" s="477"/>
      <c r="AP18" s="477"/>
      <c r="AQ18" s="477"/>
      <c r="AR18" s="477"/>
      <c r="AS18" s="477"/>
      <c r="AT18" s="478"/>
      <c r="AU18" s="479"/>
      <c r="AV18" s="480"/>
      <c r="AW18" s="480"/>
      <c r="AX18" s="480"/>
      <c r="AY18" s="481" t="s">
        <v>162</v>
      </c>
      <c r="AZ18" s="482"/>
      <c r="BA18" s="482"/>
      <c r="BB18" s="482"/>
      <c r="BC18" s="482"/>
      <c r="BD18" s="482"/>
      <c r="BE18" s="482"/>
      <c r="BF18" s="482"/>
      <c r="BG18" s="482"/>
      <c r="BH18" s="482"/>
      <c r="BI18" s="482"/>
      <c r="BJ18" s="482"/>
      <c r="BK18" s="482"/>
      <c r="BL18" s="482"/>
      <c r="BM18" s="483"/>
      <c r="BN18" s="447">
        <v>2376081</v>
      </c>
      <c r="BO18" s="448"/>
      <c r="BP18" s="448"/>
      <c r="BQ18" s="448"/>
      <c r="BR18" s="448"/>
      <c r="BS18" s="448"/>
      <c r="BT18" s="448"/>
      <c r="BU18" s="449"/>
      <c r="BV18" s="447">
        <v>2365988</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
      <c r="A19" s="178"/>
      <c r="B19" s="569" t="s">
        <v>163</v>
      </c>
      <c r="C19" s="490"/>
      <c r="D19" s="490"/>
      <c r="E19" s="570"/>
      <c r="F19" s="570"/>
      <c r="G19" s="570"/>
      <c r="H19" s="570"/>
      <c r="I19" s="570"/>
      <c r="J19" s="570"/>
      <c r="K19" s="570"/>
      <c r="L19" s="578">
        <v>173</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164</v>
      </c>
      <c r="AZ19" s="482"/>
      <c r="BA19" s="482"/>
      <c r="BB19" s="482"/>
      <c r="BC19" s="482"/>
      <c r="BD19" s="482"/>
      <c r="BE19" s="482"/>
      <c r="BF19" s="482"/>
      <c r="BG19" s="482"/>
      <c r="BH19" s="482"/>
      <c r="BI19" s="482"/>
      <c r="BJ19" s="482"/>
      <c r="BK19" s="482"/>
      <c r="BL19" s="482"/>
      <c r="BM19" s="483"/>
      <c r="BN19" s="447">
        <v>3369093</v>
      </c>
      <c r="BO19" s="448"/>
      <c r="BP19" s="448"/>
      <c r="BQ19" s="448"/>
      <c r="BR19" s="448"/>
      <c r="BS19" s="448"/>
      <c r="BT19" s="448"/>
      <c r="BU19" s="449"/>
      <c r="BV19" s="447">
        <v>3163004</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
      <c r="A20" s="178"/>
      <c r="B20" s="569" t="s">
        <v>165</v>
      </c>
      <c r="C20" s="490"/>
      <c r="D20" s="490"/>
      <c r="E20" s="570"/>
      <c r="F20" s="570"/>
      <c r="G20" s="570"/>
      <c r="H20" s="570"/>
      <c r="I20" s="570"/>
      <c r="J20" s="570"/>
      <c r="K20" s="570"/>
      <c r="L20" s="578">
        <v>2261</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
      <c r="A21" s="178"/>
      <c r="B21" s="587" t="s">
        <v>166</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15">
      <c r="A22" s="178"/>
      <c r="B22" s="617" t="s">
        <v>167</v>
      </c>
      <c r="C22" s="591"/>
      <c r="D22" s="592"/>
      <c r="E22" s="459" t="s">
        <v>1</v>
      </c>
      <c r="F22" s="464"/>
      <c r="G22" s="464"/>
      <c r="H22" s="464"/>
      <c r="I22" s="464"/>
      <c r="J22" s="464"/>
      <c r="K22" s="454"/>
      <c r="L22" s="459" t="s">
        <v>168</v>
      </c>
      <c r="M22" s="464"/>
      <c r="N22" s="464"/>
      <c r="O22" s="464"/>
      <c r="P22" s="454"/>
      <c r="Q22" s="622" t="s">
        <v>169</v>
      </c>
      <c r="R22" s="623"/>
      <c r="S22" s="623"/>
      <c r="T22" s="623"/>
      <c r="U22" s="623"/>
      <c r="V22" s="624"/>
      <c r="W22" s="590" t="s">
        <v>170</v>
      </c>
      <c r="X22" s="591"/>
      <c r="Y22" s="592"/>
      <c r="Z22" s="459" t="s">
        <v>1</v>
      </c>
      <c r="AA22" s="464"/>
      <c r="AB22" s="464"/>
      <c r="AC22" s="464"/>
      <c r="AD22" s="464"/>
      <c r="AE22" s="464"/>
      <c r="AF22" s="464"/>
      <c r="AG22" s="454"/>
      <c r="AH22" s="628" t="s">
        <v>171</v>
      </c>
      <c r="AI22" s="464"/>
      <c r="AJ22" s="464"/>
      <c r="AK22" s="464"/>
      <c r="AL22" s="454"/>
      <c r="AM22" s="628" t="s">
        <v>172</v>
      </c>
      <c r="AN22" s="629"/>
      <c r="AO22" s="629"/>
      <c r="AP22" s="629"/>
      <c r="AQ22" s="629"/>
      <c r="AR22" s="630"/>
      <c r="AS22" s="622" t="s">
        <v>169</v>
      </c>
      <c r="AT22" s="623"/>
      <c r="AU22" s="623"/>
      <c r="AV22" s="623"/>
      <c r="AW22" s="623"/>
      <c r="AX22" s="634"/>
      <c r="AY22" s="407" t="s">
        <v>173</v>
      </c>
      <c r="AZ22" s="408"/>
      <c r="BA22" s="408"/>
      <c r="BB22" s="408"/>
      <c r="BC22" s="408"/>
      <c r="BD22" s="408"/>
      <c r="BE22" s="408"/>
      <c r="BF22" s="408"/>
      <c r="BG22" s="408"/>
      <c r="BH22" s="408"/>
      <c r="BI22" s="408"/>
      <c r="BJ22" s="408"/>
      <c r="BK22" s="408"/>
      <c r="BL22" s="408"/>
      <c r="BM22" s="409"/>
      <c r="BN22" s="410">
        <v>4412174</v>
      </c>
      <c r="BO22" s="411"/>
      <c r="BP22" s="411"/>
      <c r="BQ22" s="411"/>
      <c r="BR22" s="411"/>
      <c r="BS22" s="411"/>
      <c r="BT22" s="411"/>
      <c r="BU22" s="412"/>
      <c r="BV22" s="410">
        <v>4570067</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15">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174</v>
      </c>
      <c r="AZ23" s="482"/>
      <c r="BA23" s="482"/>
      <c r="BB23" s="482"/>
      <c r="BC23" s="482"/>
      <c r="BD23" s="482"/>
      <c r="BE23" s="482"/>
      <c r="BF23" s="482"/>
      <c r="BG23" s="482"/>
      <c r="BH23" s="482"/>
      <c r="BI23" s="482"/>
      <c r="BJ23" s="482"/>
      <c r="BK23" s="482"/>
      <c r="BL23" s="482"/>
      <c r="BM23" s="483"/>
      <c r="BN23" s="447">
        <v>4369762</v>
      </c>
      <c r="BO23" s="448"/>
      <c r="BP23" s="448"/>
      <c r="BQ23" s="448"/>
      <c r="BR23" s="448"/>
      <c r="BS23" s="448"/>
      <c r="BT23" s="448"/>
      <c r="BU23" s="449"/>
      <c r="BV23" s="447">
        <v>4515454</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
      <c r="A24" s="178"/>
      <c r="B24" s="618"/>
      <c r="C24" s="594"/>
      <c r="D24" s="595"/>
      <c r="E24" s="497" t="s">
        <v>175</v>
      </c>
      <c r="F24" s="477"/>
      <c r="G24" s="477"/>
      <c r="H24" s="477"/>
      <c r="I24" s="477"/>
      <c r="J24" s="477"/>
      <c r="K24" s="478"/>
      <c r="L24" s="498">
        <v>1</v>
      </c>
      <c r="M24" s="499"/>
      <c r="N24" s="499"/>
      <c r="O24" s="499"/>
      <c r="P24" s="541"/>
      <c r="Q24" s="498">
        <v>7000</v>
      </c>
      <c r="R24" s="499"/>
      <c r="S24" s="499"/>
      <c r="T24" s="499"/>
      <c r="U24" s="499"/>
      <c r="V24" s="541"/>
      <c r="W24" s="593"/>
      <c r="X24" s="594"/>
      <c r="Y24" s="595"/>
      <c r="Z24" s="497" t="s">
        <v>176</v>
      </c>
      <c r="AA24" s="477"/>
      <c r="AB24" s="477"/>
      <c r="AC24" s="477"/>
      <c r="AD24" s="477"/>
      <c r="AE24" s="477"/>
      <c r="AF24" s="477"/>
      <c r="AG24" s="478"/>
      <c r="AH24" s="498">
        <v>57</v>
      </c>
      <c r="AI24" s="499"/>
      <c r="AJ24" s="499"/>
      <c r="AK24" s="499"/>
      <c r="AL24" s="541"/>
      <c r="AM24" s="498">
        <v>158916</v>
      </c>
      <c r="AN24" s="499"/>
      <c r="AO24" s="499"/>
      <c r="AP24" s="499"/>
      <c r="AQ24" s="499"/>
      <c r="AR24" s="541"/>
      <c r="AS24" s="498">
        <v>2788</v>
      </c>
      <c r="AT24" s="499"/>
      <c r="AU24" s="499"/>
      <c r="AV24" s="499"/>
      <c r="AW24" s="499"/>
      <c r="AX24" s="500"/>
      <c r="AY24" s="563" t="s">
        <v>177</v>
      </c>
      <c r="AZ24" s="564"/>
      <c r="BA24" s="564"/>
      <c r="BB24" s="564"/>
      <c r="BC24" s="564"/>
      <c r="BD24" s="564"/>
      <c r="BE24" s="564"/>
      <c r="BF24" s="564"/>
      <c r="BG24" s="564"/>
      <c r="BH24" s="564"/>
      <c r="BI24" s="564"/>
      <c r="BJ24" s="564"/>
      <c r="BK24" s="564"/>
      <c r="BL24" s="564"/>
      <c r="BM24" s="565"/>
      <c r="BN24" s="447">
        <v>2710165</v>
      </c>
      <c r="BO24" s="448"/>
      <c r="BP24" s="448"/>
      <c r="BQ24" s="448"/>
      <c r="BR24" s="448"/>
      <c r="BS24" s="448"/>
      <c r="BT24" s="448"/>
      <c r="BU24" s="449"/>
      <c r="BV24" s="447">
        <v>2787883</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15">
      <c r="A25" s="178"/>
      <c r="B25" s="618"/>
      <c r="C25" s="594"/>
      <c r="D25" s="595"/>
      <c r="E25" s="497" t="s">
        <v>178</v>
      </c>
      <c r="F25" s="477"/>
      <c r="G25" s="477"/>
      <c r="H25" s="477"/>
      <c r="I25" s="477"/>
      <c r="J25" s="477"/>
      <c r="K25" s="478"/>
      <c r="L25" s="498">
        <v>1</v>
      </c>
      <c r="M25" s="499"/>
      <c r="N25" s="499"/>
      <c r="O25" s="499"/>
      <c r="P25" s="541"/>
      <c r="Q25" s="498">
        <v>5900</v>
      </c>
      <c r="R25" s="499"/>
      <c r="S25" s="499"/>
      <c r="T25" s="499"/>
      <c r="U25" s="499"/>
      <c r="V25" s="541"/>
      <c r="W25" s="593"/>
      <c r="X25" s="594"/>
      <c r="Y25" s="595"/>
      <c r="Z25" s="497" t="s">
        <v>179</v>
      </c>
      <c r="AA25" s="477"/>
      <c r="AB25" s="477"/>
      <c r="AC25" s="477"/>
      <c r="AD25" s="477"/>
      <c r="AE25" s="477"/>
      <c r="AF25" s="477"/>
      <c r="AG25" s="478"/>
      <c r="AH25" s="498" t="s">
        <v>180</v>
      </c>
      <c r="AI25" s="499"/>
      <c r="AJ25" s="499"/>
      <c r="AK25" s="499"/>
      <c r="AL25" s="541"/>
      <c r="AM25" s="498" t="s">
        <v>180</v>
      </c>
      <c r="AN25" s="499"/>
      <c r="AO25" s="499"/>
      <c r="AP25" s="499"/>
      <c r="AQ25" s="499"/>
      <c r="AR25" s="541"/>
      <c r="AS25" s="498" t="s">
        <v>180</v>
      </c>
      <c r="AT25" s="499"/>
      <c r="AU25" s="499"/>
      <c r="AV25" s="499"/>
      <c r="AW25" s="499"/>
      <c r="AX25" s="500"/>
      <c r="AY25" s="407" t="s">
        <v>181</v>
      </c>
      <c r="AZ25" s="408"/>
      <c r="BA25" s="408"/>
      <c r="BB25" s="408"/>
      <c r="BC25" s="408"/>
      <c r="BD25" s="408"/>
      <c r="BE25" s="408"/>
      <c r="BF25" s="408"/>
      <c r="BG25" s="408"/>
      <c r="BH25" s="408"/>
      <c r="BI25" s="408"/>
      <c r="BJ25" s="408"/>
      <c r="BK25" s="408"/>
      <c r="BL25" s="408"/>
      <c r="BM25" s="409"/>
      <c r="BN25" s="410">
        <v>347205</v>
      </c>
      <c r="BO25" s="411"/>
      <c r="BP25" s="411"/>
      <c r="BQ25" s="411"/>
      <c r="BR25" s="411"/>
      <c r="BS25" s="411"/>
      <c r="BT25" s="411"/>
      <c r="BU25" s="412"/>
      <c r="BV25" s="410">
        <v>450998</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15">
      <c r="A26" s="178"/>
      <c r="B26" s="618"/>
      <c r="C26" s="594"/>
      <c r="D26" s="595"/>
      <c r="E26" s="497" t="s">
        <v>182</v>
      </c>
      <c r="F26" s="477"/>
      <c r="G26" s="477"/>
      <c r="H26" s="477"/>
      <c r="I26" s="477"/>
      <c r="J26" s="477"/>
      <c r="K26" s="478"/>
      <c r="L26" s="498">
        <v>1</v>
      </c>
      <c r="M26" s="499"/>
      <c r="N26" s="499"/>
      <c r="O26" s="499"/>
      <c r="P26" s="541"/>
      <c r="Q26" s="498">
        <v>5300</v>
      </c>
      <c r="R26" s="499"/>
      <c r="S26" s="499"/>
      <c r="T26" s="499"/>
      <c r="U26" s="499"/>
      <c r="V26" s="541"/>
      <c r="W26" s="593"/>
      <c r="X26" s="594"/>
      <c r="Y26" s="595"/>
      <c r="Z26" s="497" t="s">
        <v>183</v>
      </c>
      <c r="AA26" s="599"/>
      <c r="AB26" s="599"/>
      <c r="AC26" s="599"/>
      <c r="AD26" s="599"/>
      <c r="AE26" s="599"/>
      <c r="AF26" s="599"/>
      <c r="AG26" s="600"/>
      <c r="AH26" s="498">
        <v>1</v>
      </c>
      <c r="AI26" s="499"/>
      <c r="AJ26" s="499"/>
      <c r="AK26" s="499"/>
      <c r="AL26" s="541"/>
      <c r="AM26" s="498" t="s">
        <v>184</v>
      </c>
      <c r="AN26" s="499"/>
      <c r="AO26" s="499"/>
      <c r="AP26" s="499"/>
      <c r="AQ26" s="499"/>
      <c r="AR26" s="541"/>
      <c r="AS26" s="498" t="s">
        <v>185</v>
      </c>
      <c r="AT26" s="499"/>
      <c r="AU26" s="499"/>
      <c r="AV26" s="499"/>
      <c r="AW26" s="499"/>
      <c r="AX26" s="500"/>
      <c r="AY26" s="450" t="s">
        <v>186</v>
      </c>
      <c r="AZ26" s="451"/>
      <c r="BA26" s="451"/>
      <c r="BB26" s="451"/>
      <c r="BC26" s="451"/>
      <c r="BD26" s="451"/>
      <c r="BE26" s="451"/>
      <c r="BF26" s="451"/>
      <c r="BG26" s="451"/>
      <c r="BH26" s="451"/>
      <c r="BI26" s="451"/>
      <c r="BJ26" s="451"/>
      <c r="BK26" s="451"/>
      <c r="BL26" s="451"/>
      <c r="BM26" s="452"/>
      <c r="BN26" s="447" t="s">
        <v>180</v>
      </c>
      <c r="BO26" s="448"/>
      <c r="BP26" s="448"/>
      <c r="BQ26" s="448"/>
      <c r="BR26" s="448"/>
      <c r="BS26" s="448"/>
      <c r="BT26" s="448"/>
      <c r="BU26" s="449"/>
      <c r="BV26" s="447" t="s">
        <v>180</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
      <c r="A27" s="178"/>
      <c r="B27" s="618"/>
      <c r="C27" s="594"/>
      <c r="D27" s="595"/>
      <c r="E27" s="497" t="s">
        <v>187</v>
      </c>
      <c r="F27" s="477"/>
      <c r="G27" s="477"/>
      <c r="H27" s="477"/>
      <c r="I27" s="477"/>
      <c r="J27" s="477"/>
      <c r="K27" s="478"/>
      <c r="L27" s="498">
        <v>1</v>
      </c>
      <c r="M27" s="499"/>
      <c r="N27" s="499"/>
      <c r="O27" s="499"/>
      <c r="P27" s="541"/>
      <c r="Q27" s="498">
        <v>3000</v>
      </c>
      <c r="R27" s="499"/>
      <c r="S27" s="499"/>
      <c r="T27" s="499"/>
      <c r="U27" s="499"/>
      <c r="V27" s="541"/>
      <c r="W27" s="593"/>
      <c r="X27" s="594"/>
      <c r="Y27" s="595"/>
      <c r="Z27" s="497" t="s">
        <v>188</v>
      </c>
      <c r="AA27" s="477"/>
      <c r="AB27" s="477"/>
      <c r="AC27" s="477"/>
      <c r="AD27" s="477"/>
      <c r="AE27" s="477"/>
      <c r="AF27" s="477"/>
      <c r="AG27" s="478"/>
      <c r="AH27" s="498">
        <v>1</v>
      </c>
      <c r="AI27" s="499"/>
      <c r="AJ27" s="499"/>
      <c r="AK27" s="499"/>
      <c r="AL27" s="541"/>
      <c r="AM27" s="498" t="s">
        <v>185</v>
      </c>
      <c r="AN27" s="499"/>
      <c r="AO27" s="499"/>
      <c r="AP27" s="499"/>
      <c r="AQ27" s="499"/>
      <c r="AR27" s="541"/>
      <c r="AS27" s="498" t="s">
        <v>185</v>
      </c>
      <c r="AT27" s="499"/>
      <c r="AU27" s="499"/>
      <c r="AV27" s="499"/>
      <c r="AW27" s="499"/>
      <c r="AX27" s="500"/>
      <c r="AY27" s="542" t="s">
        <v>189</v>
      </c>
      <c r="AZ27" s="543"/>
      <c r="BA27" s="543"/>
      <c r="BB27" s="543"/>
      <c r="BC27" s="543"/>
      <c r="BD27" s="543"/>
      <c r="BE27" s="543"/>
      <c r="BF27" s="543"/>
      <c r="BG27" s="543"/>
      <c r="BH27" s="543"/>
      <c r="BI27" s="543"/>
      <c r="BJ27" s="543"/>
      <c r="BK27" s="543"/>
      <c r="BL27" s="543"/>
      <c r="BM27" s="544"/>
      <c r="BN27" s="566">
        <v>96367</v>
      </c>
      <c r="BO27" s="567"/>
      <c r="BP27" s="567"/>
      <c r="BQ27" s="567"/>
      <c r="BR27" s="567"/>
      <c r="BS27" s="567"/>
      <c r="BT27" s="567"/>
      <c r="BU27" s="568"/>
      <c r="BV27" s="566">
        <v>96323</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15">
      <c r="A28" s="178"/>
      <c r="B28" s="618"/>
      <c r="C28" s="594"/>
      <c r="D28" s="595"/>
      <c r="E28" s="497" t="s">
        <v>190</v>
      </c>
      <c r="F28" s="477"/>
      <c r="G28" s="477"/>
      <c r="H28" s="477"/>
      <c r="I28" s="477"/>
      <c r="J28" s="477"/>
      <c r="K28" s="478"/>
      <c r="L28" s="498">
        <v>1</v>
      </c>
      <c r="M28" s="499"/>
      <c r="N28" s="499"/>
      <c r="O28" s="499"/>
      <c r="P28" s="541"/>
      <c r="Q28" s="498">
        <v>2500</v>
      </c>
      <c r="R28" s="499"/>
      <c r="S28" s="499"/>
      <c r="T28" s="499"/>
      <c r="U28" s="499"/>
      <c r="V28" s="541"/>
      <c r="W28" s="593"/>
      <c r="X28" s="594"/>
      <c r="Y28" s="595"/>
      <c r="Z28" s="497" t="s">
        <v>191</v>
      </c>
      <c r="AA28" s="477"/>
      <c r="AB28" s="477"/>
      <c r="AC28" s="477"/>
      <c r="AD28" s="477"/>
      <c r="AE28" s="477"/>
      <c r="AF28" s="477"/>
      <c r="AG28" s="478"/>
      <c r="AH28" s="498" t="s">
        <v>180</v>
      </c>
      <c r="AI28" s="499"/>
      <c r="AJ28" s="499"/>
      <c r="AK28" s="499"/>
      <c r="AL28" s="541"/>
      <c r="AM28" s="498" t="s">
        <v>132</v>
      </c>
      <c r="AN28" s="499"/>
      <c r="AO28" s="499"/>
      <c r="AP28" s="499"/>
      <c r="AQ28" s="499"/>
      <c r="AR28" s="541"/>
      <c r="AS28" s="498" t="s">
        <v>192</v>
      </c>
      <c r="AT28" s="499"/>
      <c r="AU28" s="499"/>
      <c r="AV28" s="499"/>
      <c r="AW28" s="499"/>
      <c r="AX28" s="500"/>
      <c r="AY28" s="601" t="s">
        <v>193</v>
      </c>
      <c r="AZ28" s="602"/>
      <c r="BA28" s="602"/>
      <c r="BB28" s="603"/>
      <c r="BC28" s="407" t="s">
        <v>48</v>
      </c>
      <c r="BD28" s="408"/>
      <c r="BE28" s="408"/>
      <c r="BF28" s="408"/>
      <c r="BG28" s="408"/>
      <c r="BH28" s="408"/>
      <c r="BI28" s="408"/>
      <c r="BJ28" s="408"/>
      <c r="BK28" s="408"/>
      <c r="BL28" s="408"/>
      <c r="BM28" s="409"/>
      <c r="BN28" s="410">
        <v>1336236</v>
      </c>
      <c r="BO28" s="411"/>
      <c r="BP28" s="411"/>
      <c r="BQ28" s="411"/>
      <c r="BR28" s="411"/>
      <c r="BS28" s="411"/>
      <c r="BT28" s="411"/>
      <c r="BU28" s="412"/>
      <c r="BV28" s="410">
        <v>958361</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15">
      <c r="A29" s="178"/>
      <c r="B29" s="618"/>
      <c r="C29" s="594"/>
      <c r="D29" s="595"/>
      <c r="E29" s="497" t="s">
        <v>194</v>
      </c>
      <c r="F29" s="477"/>
      <c r="G29" s="477"/>
      <c r="H29" s="477"/>
      <c r="I29" s="477"/>
      <c r="J29" s="477"/>
      <c r="K29" s="478"/>
      <c r="L29" s="498">
        <v>8</v>
      </c>
      <c r="M29" s="499"/>
      <c r="N29" s="499"/>
      <c r="O29" s="499"/>
      <c r="P29" s="541"/>
      <c r="Q29" s="498">
        <v>2300</v>
      </c>
      <c r="R29" s="499"/>
      <c r="S29" s="499"/>
      <c r="T29" s="499"/>
      <c r="U29" s="499"/>
      <c r="V29" s="541"/>
      <c r="W29" s="596"/>
      <c r="X29" s="597"/>
      <c r="Y29" s="598"/>
      <c r="Z29" s="497" t="s">
        <v>195</v>
      </c>
      <c r="AA29" s="477"/>
      <c r="AB29" s="477"/>
      <c r="AC29" s="477"/>
      <c r="AD29" s="477"/>
      <c r="AE29" s="477"/>
      <c r="AF29" s="477"/>
      <c r="AG29" s="478"/>
      <c r="AH29" s="498">
        <v>58</v>
      </c>
      <c r="AI29" s="499"/>
      <c r="AJ29" s="499"/>
      <c r="AK29" s="499"/>
      <c r="AL29" s="541"/>
      <c r="AM29" s="498">
        <v>162824</v>
      </c>
      <c r="AN29" s="499"/>
      <c r="AO29" s="499"/>
      <c r="AP29" s="499"/>
      <c r="AQ29" s="499"/>
      <c r="AR29" s="541"/>
      <c r="AS29" s="498">
        <v>2807</v>
      </c>
      <c r="AT29" s="499"/>
      <c r="AU29" s="499"/>
      <c r="AV29" s="499"/>
      <c r="AW29" s="499"/>
      <c r="AX29" s="500"/>
      <c r="AY29" s="604"/>
      <c r="AZ29" s="605"/>
      <c r="BA29" s="605"/>
      <c r="BB29" s="606"/>
      <c r="BC29" s="481" t="s">
        <v>196</v>
      </c>
      <c r="BD29" s="482"/>
      <c r="BE29" s="482"/>
      <c r="BF29" s="482"/>
      <c r="BG29" s="482"/>
      <c r="BH29" s="482"/>
      <c r="BI29" s="482"/>
      <c r="BJ29" s="482"/>
      <c r="BK29" s="482"/>
      <c r="BL29" s="482"/>
      <c r="BM29" s="483"/>
      <c r="BN29" s="447">
        <v>527</v>
      </c>
      <c r="BO29" s="448"/>
      <c r="BP29" s="448"/>
      <c r="BQ29" s="448"/>
      <c r="BR29" s="448"/>
      <c r="BS29" s="448"/>
      <c r="BT29" s="448"/>
      <c r="BU29" s="449"/>
      <c r="BV29" s="447">
        <v>527</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197</v>
      </c>
      <c r="X30" s="615"/>
      <c r="Y30" s="615"/>
      <c r="Z30" s="615"/>
      <c r="AA30" s="615"/>
      <c r="AB30" s="615"/>
      <c r="AC30" s="615"/>
      <c r="AD30" s="615"/>
      <c r="AE30" s="615"/>
      <c r="AF30" s="615"/>
      <c r="AG30" s="616"/>
      <c r="AH30" s="574">
        <v>94.9</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61654</v>
      </c>
      <c r="BO30" s="567"/>
      <c r="BP30" s="567"/>
      <c r="BQ30" s="567"/>
      <c r="BR30" s="567"/>
      <c r="BS30" s="567"/>
      <c r="BT30" s="567"/>
      <c r="BU30" s="568"/>
      <c r="BV30" s="566">
        <v>48399</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610" t="s">
        <v>198</v>
      </c>
      <c r="D32" s="610"/>
      <c r="E32" s="610"/>
      <c r="F32" s="610"/>
      <c r="G32" s="610"/>
      <c r="H32" s="610"/>
      <c r="I32" s="610"/>
      <c r="J32" s="610"/>
      <c r="K32" s="610"/>
      <c r="L32" s="610"/>
      <c r="M32" s="610"/>
      <c r="N32" s="610"/>
      <c r="O32" s="610"/>
      <c r="P32" s="610"/>
      <c r="Q32" s="610"/>
      <c r="R32" s="610"/>
      <c r="S32" s="610"/>
      <c r="U32" s="451" t="s">
        <v>199</v>
      </c>
      <c r="V32" s="451"/>
      <c r="W32" s="451"/>
      <c r="X32" s="451"/>
      <c r="Y32" s="451"/>
      <c r="Z32" s="451"/>
      <c r="AA32" s="451"/>
      <c r="AB32" s="451"/>
      <c r="AC32" s="451"/>
      <c r="AD32" s="451"/>
      <c r="AE32" s="451"/>
      <c r="AF32" s="451"/>
      <c r="AG32" s="451"/>
      <c r="AH32" s="451"/>
      <c r="AI32" s="451"/>
      <c r="AJ32" s="451"/>
      <c r="AK32" s="451"/>
      <c r="AM32" s="451" t="s">
        <v>200</v>
      </c>
      <c r="AN32" s="451"/>
      <c r="AO32" s="451"/>
      <c r="AP32" s="451"/>
      <c r="AQ32" s="451"/>
      <c r="AR32" s="451"/>
      <c r="AS32" s="451"/>
      <c r="AT32" s="451"/>
      <c r="AU32" s="451"/>
      <c r="AV32" s="451"/>
      <c r="AW32" s="451"/>
      <c r="AX32" s="451"/>
      <c r="AY32" s="451"/>
      <c r="AZ32" s="451"/>
      <c r="BA32" s="451"/>
      <c r="BB32" s="451"/>
      <c r="BC32" s="451"/>
      <c r="BE32" s="451" t="s">
        <v>201</v>
      </c>
      <c r="BF32" s="451"/>
      <c r="BG32" s="451"/>
      <c r="BH32" s="451"/>
      <c r="BI32" s="451"/>
      <c r="BJ32" s="451"/>
      <c r="BK32" s="451"/>
      <c r="BL32" s="451"/>
      <c r="BM32" s="451"/>
      <c r="BN32" s="451"/>
      <c r="BO32" s="451"/>
      <c r="BP32" s="451"/>
      <c r="BQ32" s="451"/>
      <c r="BR32" s="451"/>
      <c r="BS32" s="451"/>
      <c r="BT32" s="451"/>
      <c r="BU32" s="451"/>
      <c r="BW32" s="451" t="s">
        <v>202</v>
      </c>
      <c r="BX32" s="451"/>
      <c r="BY32" s="451"/>
      <c r="BZ32" s="451"/>
      <c r="CA32" s="451"/>
      <c r="CB32" s="451"/>
      <c r="CC32" s="451"/>
      <c r="CD32" s="451"/>
      <c r="CE32" s="451"/>
      <c r="CF32" s="451"/>
      <c r="CG32" s="451"/>
      <c r="CH32" s="451"/>
      <c r="CI32" s="451"/>
      <c r="CJ32" s="451"/>
      <c r="CK32" s="451"/>
      <c r="CL32" s="451"/>
      <c r="CM32" s="451"/>
      <c r="CO32" s="451" t="s">
        <v>203</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15">
      <c r="A33" s="178"/>
      <c r="B33" s="202"/>
      <c r="C33" s="471" t="s">
        <v>204</v>
      </c>
      <c r="D33" s="471"/>
      <c r="E33" s="436" t="s">
        <v>205</v>
      </c>
      <c r="F33" s="436"/>
      <c r="G33" s="436"/>
      <c r="H33" s="436"/>
      <c r="I33" s="436"/>
      <c r="J33" s="436"/>
      <c r="K33" s="436"/>
      <c r="L33" s="436"/>
      <c r="M33" s="436"/>
      <c r="N33" s="436"/>
      <c r="O33" s="436"/>
      <c r="P33" s="436"/>
      <c r="Q33" s="436"/>
      <c r="R33" s="436"/>
      <c r="S33" s="436"/>
      <c r="T33" s="203"/>
      <c r="U33" s="471" t="s">
        <v>206</v>
      </c>
      <c r="V33" s="471"/>
      <c r="W33" s="436" t="s">
        <v>207</v>
      </c>
      <c r="X33" s="436"/>
      <c r="Y33" s="436"/>
      <c r="Z33" s="436"/>
      <c r="AA33" s="436"/>
      <c r="AB33" s="436"/>
      <c r="AC33" s="436"/>
      <c r="AD33" s="436"/>
      <c r="AE33" s="436"/>
      <c r="AF33" s="436"/>
      <c r="AG33" s="436"/>
      <c r="AH33" s="436"/>
      <c r="AI33" s="436"/>
      <c r="AJ33" s="436"/>
      <c r="AK33" s="436"/>
      <c r="AL33" s="203"/>
      <c r="AM33" s="471" t="s">
        <v>208</v>
      </c>
      <c r="AN33" s="471"/>
      <c r="AO33" s="436" t="s">
        <v>207</v>
      </c>
      <c r="AP33" s="436"/>
      <c r="AQ33" s="436"/>
      <c r="AR33" s="436"/>
      <c r="AS33" s="436"/>
      <c r="AT33" s="436"/>
      <c r="AU33" s="436"/>
      <c r="AV33" s="436"/>
      <c r="AW33" s="436"/>
      <c r="AX33" s="436"/>
      <c r="AY33" s="436"/>
      <c r="AZ33" s="436"/>
      <c r="BA33" s="436"/>
      <c r="BB33" s="436"/>
      <c r="BC33" s="436"/>
      <c r="BD33" s="204"/>
      <c r="BE33" s="436" t="s">
        <v>209</v>
      </c>
      <c r="BF33" s="436"/>
      <c r="BG33" s="436" t="s">
        <v>210</v>
      </c>
      <c r="BH33" s="436"/>
      <c r="BI33" s="436"/>
      <c r="BJ33" s="436"/>
      <c r="BK33" s="436"/>
      <c r="BL33" s="436"/>
      <c r="BM33" s="436"/>
      <c r="BN33" s="436"/>
      <c r="BO33" s="436"/>
      <c r="BP33" s="436"/>
      <c r="BQ33" s="436"/>
      <c r="BR33" s="436"/>
      <c r="BS33" s="436"/>
      <c r="BT33" s="436"/>
      <c r="BU33" s="436"/>
      <c r="BV33" s="204"/>
      <c r="BW33" s="471" t="s">
        <v>209</v>
      </c>
      <c r="BX33" s="471"/>
      <c r="BY33" s="436" t="s">
        <v>211</v>
      </c>
      <c r="BZ33" s="436"/>
      <c r="CA33" s="436"/>
      <c r="CB33" s="436"/>
      <c r="CC33" s="436"/>
      <c r="CD33" s="436"/>
      <c r="CE33" s="436"/>
      <c r="CF33" s="436"/>
      <c r="CG33" s="436"/>
      <c r="CH33" s="436"/>
      <c r="CI33" s="436"/>
      <c r="CJ33" s="436"/>
      <c r="CK33" s="436"/>
      <c r="CL33" s="436"/>
      <c r="CM33" s="436"/>
      <c r="CN33" s="203"/>
      <c r="CO33" s="471" t="s">
        <v>212</v>
      </c>
      <c r="CP33" s="471"/>
      <c r="CQ33" s="436" t="s">
        <v>213</v>
      </c>
      <c r="CR33" s="436"/>
      <c r="CS33" s="436"/>
      <c r="CT33" s="436"/>
      <c r="CU33" s="436"/>
      <c r="CV33" s="436"/>
      <c r="CW33" s="436"/>
      <c r="CX33" s="436"/>
      <c r="CY33" s="436"/>
      <c r="CZ33" s="436"/>
      <c r="DA33" s="436"/>
      <c r="DB33" s="436"/>
      <c r="DC33" s="436"/>
      <c r="DD33" s="436"/>
      <c r="DE33" s="436"/>
      <c r="DF33" s="203"/>
      <c r="DG33" s="636" t="s">
        <v>214</v>
      </c>
      <c r="DH33" s="636"/>
      <c r="DI33" s="205"/>
    </row>
    <row r="34" spans="1:113" ht="32.25" customHeight="1" x14ac:dyDescent="0.15">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2</v>
      </c>
      <c r="V34" s="637"/>
      <c r="W34" s="638" t="str">
        <f>IF('各会計、関係団体の財政状況及び健全化判断比率'!B28="","",'各会計、関係団体の財政状況及び健全化判断比率'!B28)</f>
        <v>国民健康保険特別会計</v>
      </c>
      <c r="X34" s="638"/>
      <c r="Y34" s="638"/>
      <c r="Z34" s="638"/>
      <c r="AA34" s="638"/>
      <c r="AB34" s="638"/>
      <c r="AC34" s="638"/>
      <c r="AD34" s="638"/>
      <c r="AE34" s="638"/>
      <c r="AF34" s="638"/>
      <c r="AG34" s="638"/>
      <c r="AH34" s="638"/>
      <c r="AI34" s="638"/>
      <c r="AJ34" s="638"/>
      <c r="AK34" s="638"/>
      <c r="AL34" s="178"/>
      <c r="AM34" s="637">
        <f>IF(AO34="","",MAX(C34:D43,U34:V43)+1)</f>
        <v>5</v>
      </c>
      <c r="AN34" s="637"/>
      <c r="AO34" s="638" t="str">
        <f>IF('各会計、関係団体の財政状況及び健全化判断比率'!B31="","",'各会計、関係団体の財政状況及び健全化判断比率'!B31)</f>
        <v>水道事業会計</v>
      </c>
      <c r="AP34" s="638"/>
      <c r="AQ34" s="638"/>
      <c r="AR34" s="638"/>
      <c r="AS34" s="638"/>
      <c r="AT34" s="638"/>
      <c r="AU34" s="638"/>
      <c r="AV34" s="638"/>
      <c r="AW34" s="638"/>
      <c r="AX34" s="638"/>
      <c r="AY34" s="638"/>
      <c r="AZ34" s="638"/>
      <c r="BA34" s="638"/>
      <c r="BB34" s="638"/>
      <c r="BC34" s="638"/>
      <c r="BD34" s="178"/>
      <c r="BE34" s="637">
        <f>IF(BG34="","",MAX(C34:D43,U34:V43,AM34:AN43)+1)</f>
        <v>6</v>
      </c>
      <c r="BF34" s="637"/>
      <c r="BG34" s="638" t="str">
        <f>IF('各会計、関係団体の財政状況及び健全化判断比率'!B32="","",'各会計、関係団体の財政状況及び健全化判断比率'!B32)</f>
        <v>公共下水道事業特別会計</v>
      </c>
      <c r="BH34" s="638"/>
      <c r="BI34" s="638"/>
      <c r="BJ34" s="638"/>
      <c r="BK34" s="638"/>
      <c r="BL34" s="638"/>
      <c r="BM34" s="638"/>
      <c r="BN34" s="638"/>
      <c r="BO34" s="638"/>
      <c r="BP34" s="638"/>
      <c r="BQ34" s="638"/>
      <c r="BR34" s="638"/>
      <c r="BS34" s="638"/>
      <c r="BT34" s="638"/>
      <c r="BU34" s="638"/>
      <c r="BV34" s="178"/>
      <c r="BW34" s="637">
        <f>IF(BY34="","",MAX(C34:D43,U34:V43,AM34:AN43,BE34:BF43)+1)</f>
        <v>8</v>
      </c>
      <c r="BX34" s="637"/>
      <c r="BY34" s="638" t="str">
        <f>IF('各会計、関係団体の財政状況及び健全化判断比率'!B68="","",'各会計、関係団体の財政状況及び健全化判断比率'!B68)</f>
        <v>日高広域消防事務組合</v>
      </c>
      <c r="BZ34" s="638"/>
      <c r="CA34" s="638"/>
      <c r="CB34" s="638"/>
      <c r="CC34" s="638"/>
      <c r="CD34" s="638"/>
      <c r="CE34" s="638"/>
      <c r="CF34" s="638"/>
      <c r="CG34" s="638"/>
      <c r="CH34" s="638"/>
      <c r="CI34" s="638"/>
      <c r="CJ34" s="638"/>
      <c r="CK34" s="638"/>
      <c r="CL34" s="638"/>
      <c r="CM34" s="638"/>
      <c r="CN34" s="178"/>
      <c r="CO34" s="637" t="str">
        <f>IF(CQ34="","",MAX(C34:D43,U34:V43,AM34:AN43,BE34:BF43,BW34:BX43)+1)</f>
        <v/>
      </c>
      <c r="CP34" s="637"/>
      <c r="CQ34" s="638" t="str">
        <f>IF('各会計、関係団体の財政状況及び健全化判断比率'!BS7="","",'各会計、関係団体の財政状況及び健全化判断比率'!BS7)</f>
        <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x14ac:dyDescent="0.15">
      <c r="A35" s="178"/>
      <c r="B35" s="202"/>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8"/>
      <c r="U35" s="637">
        <f>IF(W35="","",U34+1)</f>
        <v>3</v>
      </c>
      <c r="V35" s="637"/>
      <c r="W35" s="638" t="str">
        <f>IF('各会計、関係団体の財政状況及び健全化判断比率'!B29="","",'各会計、関係団体の財政状況及び健全化判断比率'!B29)</f>
        <v>介護保険特別会計</v>
      </c>
      <c r="X35" s="638"/>
      <c r="Y35" s="638"/>
      <c r="Z35" s="638"/>
      <c r="AA35" s="638"/>
      <c r="AB35" s="638"/>
      <c r="AC35" s="638"/>
      <c r="AD35" s="638"/>
      <c r="AE35" s="638"/>
      <c r="AF35" s="638"/>
      <c r="AG35" s="638"/>
      <c r="AH35" s="638"/>
      <c r="AI35" s="638"/>
      <c r="AJ35" s="638"/>
      <c r="AK35" s="638"/>
      <c r="AL35" s="178"/>
      <c r="AM35" s="637" t="str">
        <f t="shared" ref="AM35:AM43" si="0">IF(AO35="","",AM34+1)</f>
        <v/>
      </c>
      <c r="AN35" s="637"/>
      <c r="AO35" s="638"/>
      <c r="AP35" s="638"/>
      <c r="AQ35" s="638"/>
      <c r="AR35" s="638"/>
      <c r="AS35" s="638"/>
      <c r="AT35" s="638"/>
      <c r="AU35" s="638"/>
      <c r="AV35" s="638"/>
      <c r="AW35" s="638"/>
      <c r="AX35" s="638"/>
      <c r="AY35" s="638"/>
      <c r="AZ35" s="638"/>
      <c r="BA35" s="638"/>
      <c r="BB35" s="638"/>
      <c r="BC35" s="638"/>
      <c r="BD35" s="178"/>
      <c r="BE35" s="637">
        <f t="shared" ref="BE35:BE43" si="1">IF(BG35="","",BE34+1)</f>
        <v>7</v>
      </c>
      <c r="BF35" s="637"/>
      <c r="BG35" s="638" t="str">
        <f>IF('各会計、関係団体の財政状況及び健全化判断比率'!B33="","",'各会計、関係団体の財政状況及び健全化判断比率'!B33)</f>
        <v>漁業集落環境整備事業特別会計</v>
      </c>
      <c r="BH35" s="638"/>
      <c r="BI35" s="638"/>
      <c r="BJ35" s="638"/>
      <c r="BK35" s="638"/>
      <c r="BL35" s="638"/>
      <c r="BM35" s="638"/>
      <c r="BN35" s="638"/>
      <c r="BO35" s="638"/>
      <c r="BP35" s="638"/>
      <c r="BQ35" s="638"/>
      <c r="BR35" s="638"/>
      <c r="BS35" s="638"/>
      <c r="BT35" s="638"/>
      <c r="BU35" s="638"/>
      <c r="BV35" s="178"/>
      <c r="BW35" s="637">
        <f t="shared" ref="BW35:BW43" si="2">IF(BY35="","",BW34+1)</f>
        <v>9</v>
      </c>
      <c r="BX35" s="637"/>
      <c r="BY35" s="638" t="str">
        <f>IF('各会計、関係団体の財政状況及び健全化判断比率'!B69="","",'各会計、関係団体の財政状況及び健全化判断比率'!B69)</f>
        <v>御坊市外五ヶ町病院経営事務組合</v>
      </c>
      <c r="BZ35" s="638"/>
      <c r="CA35" s="638"/>
      <c r="CB35" s="638"/>
      <c r="CC35" s="638"/>
      <c r="CD35" s="638"/>
      <c r="CE35" s="638"/>
      <c r="CF35" s="638"/>
      <c r="CG35" s="638"/>
      <c r="CH35" s="638"/>
      <c r="CI35" s="638"/>
      <c r="CJ35" s="638"/>
      <c r="CK35" s="638"/>
      <c r="CL35" s="638"/>
      <c r="CM35" s="638"/>
      <c r="CN35" s="178"/>
      <c r="CO35" s="637" t="str">
        <f t="shared" ref="CO35:CO43" si="3">IF(CQ35="","",CO34+1)</f>
        <v/>
      </c>
      <c r="CP35" s="637"/>
      <c r="CQ35" s="638" t="str">
        <f>IF('各会計、関係団体の財政状況及び健全化判断比率'!BS8="","",'各会計、関係団体の財政状況及び健全化判断比率'!BS8)</f>
        <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15">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4</v>
      </c>
      <c r="V36" s="637"/>
      <c r="W36" s="638" t="str">
        <f>IF('各会計、関係団体の財政状況及び健全化判断比率'!B30="","",'各会計、関係団体の財政状況及び健全化判断比率'!B30)</f>
        <v>後期高齢者医療特別会計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10</v>
      </c>
      <c r="BX36" s="637"/>
      <c r="BY36" s="638" t="str">
        <f>IF('各会計、関係団体の財政状況及び健全化判断比率'!B70="","",'各会計、関係団体の財政状況及び健全化判断比率'!B70)</f>
        <v>御坊日高老人福祉施設事務組合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15">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11</v>
      </c>
      <c r="BX37" s="637"/>
      <c r="BY37" s="638" t="str">
        <f>IF('各会計、関係団体の財政状況及び健全化判断比率'!B71="","",'各会計、関係団体の財政状況及び健全化判断比率'!B71)</f>
        <v>御坊日高老人福祉施設事務組合（公営企業会計）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15">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12</v>
      </c>
      <c r="BX38" s="637"/>
      <c r="BY38" s="638" t="str">
        <f>IF('各会計、関係団体の財政状況及び健全化判断比率'!B72="","",'各会計、関係団体の財政状況及び健全化判断比率'!B72)</f>
        <v>御坊広域行政事務組合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15">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13</v>
      </c>
      <c r="BX39" s="637"/>
      <c r="BY39" s="638" t="str">
        <f>IF('各会計、関係団体の財政状況及び健全化判断比率'!B73="","",'各会計、関係団体の財政状況及び健全化判断比率'!B73)</f>
        <v>和歌山県市町村総合事務組合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15">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14</v>
      </c>
      <c r="BX40" s="637"/>
      <c r="BY40" s="638" t="str">
        <f>IF('各会計、関係団体の財政状況及び健全化判断比率'!B74="","",'各会計、関係団体の財政状況及び健全化判断比率'!B74)</f>
        <v>和歌山県後期高齢者医療広域連合</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15">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f t="shared" si="2"/>
        <v>15</v>
      </c>
      <c r="BX41" s="637"/>
      <c r="BY41" s="638" t="str">
        <f>IF('各会計、関係団体の財政状況及び健全化判断比率'!B75="","",'各会計、関係団体の財政状況及び健全化判断比率'!B75)</f>
        <v>和歌山県後期高齢者医療広域連合（特別会計）</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15">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f t="shared" si="2"/>
        <v>16</v>
      </c>
      <c r="BX42" s="637"/>
      <c r="BY42" s="638" t="str">
        <f>IF('各会計、関係団体の財政状況及び健全化判断比率'!B76="","",'各会計、関係団体の財政状況及び健全化判断比率'!B76)</f>
        <v>和歌山地方税回収機構</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15">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215</v>
      </c>
      <c r="E46" s="640" t="s">
        <v>216</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15">
      <c r="E47" s="640" t="s">
        <v>217</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15">
      <c r="E48" s="640" t="s">
        <v>218</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15">
      <c r="E49" s="641" t="s">
        <v>219</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15">
      <c r="E50" s="640" t="s">
        <v>220</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15">
      <c r="E51" s="640" t="s">
        <v>221</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15">
      <c r="E52" s="640" t="s">
        <v>222</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15">
      <c r="E53" s="360" t="s">
        <v>594</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16" t="s">
        <v>565</v>
      </c>
      <c r="D34" s="1216"/>
      <c r="E34" s="1217"/>
      <c r="F34" s="32">
        <v>22.88</v>
      </c>
      <c r="G34" s="33">
        <v>24.12</v>
      </c>
      <c r="H34" s="33">
        <v>23.23</v>
      </c>
      <c r="I34" s="33">
        <v>19.059999999999999</v>
      </c>
      <c r="J34" s="34">
        <v>17.16</v>
      </c>
      <c r="K34" s="22"/>
      <c r="L34" s="22"/>
      <c r="M34" s="22"/>
      <c r="N34" s="22"/>
      <c r="O34" s="22"/>
      <c r="P34" s="22"/>
    </row>
    <row r="35" spans="1:16" ht="39" customHeight="1" x14ac:dyDescent="0.15">
      <c r="A35" s="22"/>
      <c r="B35" s="35"/>
      <c r="C35" s="1210" t="s">
        <v>566</v>
      </c>
      <c r="D35" s="1211"/>
      <c r="E35" s="1212"/>
      <c r="F35" s="36">
        <v>2.46</v>
      </c>
      <c r="G35" s="37">
        <v>2.16</v>
      </c>
      <c r="H35" s="37">
        <v>2.69</v>
      </c>
      <c r="I35" s="37">
        <v>7.26</v>
      </c>
      <c r="J35" s="38">
        <v>10.37</v>
      </c>
      <c r="K35" s="22"/>
      <c r="L35" s="22"/>
      <c r="M35" s="22"/>
      <c r="N35" s="22"/>
      <c r="O35" s="22"/>
      <c r="P35" s="22"/>
    </row>
    <row r="36" spans="1:16" ht="39" customHeight="1" x14ac:dyDescent="0.15">
      <c r="A36" s="22"/>
      <c r="B36" s="35"/>
      <c r="C36" s="1210" t="s">
        <v>567</v>
      </c>
      <c r="D36" s="1211"/>
      <c r="E36" s="1212"/>
      <c r="F36" s="36">
        <v>1.43</v>
      </c>
      <c r="G36" s="37">
        <v>1.62</v>
      </c>
      <c r="H36" s="37">
        <v>1.8</v>
      </c>
      <c r="I36" s="37">
        <v>2.13</v>
      </c>
      <c r="J36" s="38">
        <v>1.84</v>
      </c>
      <c r="K36" s="22"/>
      <c r="L36" s="22"/>
      <c r="M36" s="22"/>
      <c r="N36" s="22"/>
      <c r="O36" s="22"/>
      <c r="P36" s="22"/>
    </row>
    <row r="37" spans="1:16" ht="39" customHeight="1" x14ac:dyDescent="0.15">
      <c r="A37" s="22"/>
      <c r="B37" s="35"/>
      <c r="C37" s="1210" t="s">
        <v>568</v>
      </c>
      <c r="D37" s="1211"/>
      <c r="E37" s="1212"/>
      <c r="F37" s="36">
        <v>0.94</v>
      </c>
      <c r="G37" s="37">
        <v>0.8</v>
      </c>
      <c r="H37" s="37">
        <v>0.81</v>
      </c>
      <c r="I37" s="37">
        <v>0.59</v>
      </c>
      <c r="J37" s="38">
        <v>1.26</v>
      </c>
      <c r="K37" s="22"/>
      <c r="L37" s="22"/>
      <c r="M37" s="22"/>
      <c r="N37" s="22"/>
      <c r="O37" s="22"/>
      <c r="P37" s="22"/>
    </row>
    <row r="38" spans="1:16" ht="39" customHeight="1" x14ac:dyDescent="0.15">
      <c r="A38" s="22"/>
      <c r="B38" s="35"/>
      <c r="C38" s="1210" t="s">
        <v>569</v>
      </c>
      <c r="D38" s="1211"/>
      <c r="E38" s="1212"/>
      <c r="F38" s="36">
        <v>0</v>
      </c>
      <c r="G38" s="37">
        <v>0.05</v>
      </c>
      <c r="H38" s="37">
        <v>0.05</v>
      </c>
      <c r="I38" s="37">
        <v>0.03</v>
      </c>
      <c r="J38" s="38">
        <v>0.02</v>
      </c>
      <c r="K38" s="22"/>
      <c r="L38" s="22"/>
      <c r="M38" s="22"/>
      <c r="N38" s="22"/>
      <c r="O38" s="22"/>
      <c r="P38" s="22"/>
    </row>
    <row r="39" spans="1:16" ht="39" customHeight="1" x14ac:dyDescent="0.15">
      <c r="A39" s="22"/>
      <c r="B39" s="35"/>
      <c r="C39" s="1210" t="s">
        <v>570</v>
      </c>
      <c r="D39" s="1211"/>
      <c r="E39" s="1212"/>
      <c r="F39" s="36">
        <v>0.03</v>
      </c>
      <c r="G39" s="37">
        <v>0.01</v>
      </c>
      <c r="H39" s="37">
        <v>0.04</v>
      </c>
      <c r="I39" s="37">
        <v>0.01</v>
      </c>
      <c r="J39" s="38">
        <v>0.02</v>
      </c>
      <c r="K39" s="22"/>
      <c r="L39" s="22"/>
      <c r="M39" s="22"/>
      <c r="N39" s="22"/>
      <c r="O39" s="22"/>
      <c r="P39" s="22"/>
    </row>
    <row r="40" spans="1:16" ht="39" customHeight="1" x14ac:dyDescent="0.15">
      <c r="A40" s="22"/>
      <c r="B40" s="35"/>
      <c r="C40" s="1210" t="s">
        <v>571</v>
      </c>
      <c r="D40" s="1211"/>
      <c r="E40" s="1212"/>
      <c r="F40" s="36">
        <v>0.03</v>
      </c>
      <c r="G40" s="37">
        <v>0.04</v>
      </c>
      <c r="H40" s="37">
        <v>0.03</v>
      </c>
      <c r="I40" s="37">
        <v>0.03</v>
      </c>
      <c r="J40" s="38">
        <v>0.01</v>
      </c>
      <c r="K40" s="22"/>
      <c r="L40" s="22"/>
      <c r="M40" s="22"/>
      <c r="N40" s="22"/>
      <c r="O40" s="22"/>
      <c r="P40" s="22"/>
    </row>
    <row r="41" spans="1:16" ht="39" customHeight="1" x14ac:dyDescent="0.15">
      <c r="A41" s="22"/>
      <c r="B41" s="35"/>
      <c r="C41" s="1210"/>
      <c r="D41" s="1211"/>
      <c r="E41" s="1212"/>
      <c r="F41" s="36"/>
      <c r="G41" s="37"/>
      <c r="H41" s="37"/>
      <c r="I41" s="37"/>
      <c r="J41" s="38"/>
      <c r="K41" s="22"/>
      <c r="L41" s="22"/>
      <c r="M41" s="22"/>
      <c r="N41" s="22"/>
      <c r="O41" s="22"/>
      <c r="P41" s="22"/>
    </row>
    <row r="42" spans="1:16" ht="39" customHeight="1" x14ac:dyDescent="0.15">
      <c r="A42" s="22"/>
      <c r="B42" s="39"/>
      <c r="C42" s="1210" t="s">
        <v>572</v>
      </c>
      <c r="D42" s="1211"/>
      <c r="E42" s="1212"/>
      <c r="F42" s="36" t="s">
        <v>516</v>
      </c>
      <c r="G42" s="37" t="s">
        <v>516</v>
      </c>
      <c r="H42" s="37" t="s">
        <v>516</v>
      </c>
      <c r="I42" s="37" t="s">
        <v>516</v>
      </c>
      <c r="J42" s="38" t="s">
        <v>516</v>
      </c>
      <c r="K42" s="22"/>
      <c r="L42" s="22"/>
      <c r="M42" s="22"/>
      <c r="N42" s="22"/>
      <c r="O42" s="22"/>
      <c r="P42" s="22"/>
    </row>
    <row r="43" spans="1:16" ht="39" customHeight="1" thickBot="1" x14ac:dyDescent="0.2">
      <c r="A43" s="22"/>
      <c r="B43" s="40"/>
      <c r="C43" s="1213" t="s">
        <v>573</v>
      </c>
      <c r="D43" s="1214"/>
      <c r="E43" s="1215"/>
      <c r="F43" s="41" t="s">
        <v>516</v>
      </c>
      <c r="G43" s="42" t="s">
        <v>516</v>
      </c>
      <c r="H43" s="42" t="s">
        <v>516</v>
      </c>
      <c r="I43" s="42" t="s">
        <v>516</v>
      </c>
      <c r="J43" s="43" t="s">
        <v>516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c1PkxJj5YBu254EATqKXy9p3rSj5F6/F5cRsmMR8KMNgAWP9/zlGGvqFbkk1uc4YcgfxPYXPYnzKD8mjmZHxw==" saltValue="Uk3dKs8tKpgtd+LgHESI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18" t="s">
        <v>11</v>
      </c>
      <c r="C45" s="1219"/>
      <c r="D45" s="58"/>
      <c r="E45" s="1224" t="s">
        <v>12</v>
      </c>
      <c r="F45" s="1224"/>
      <c r="G45" s="1224"/>
      <c r="H45" s="1224"/>
      <c r="I45" s="1224"/>
      <c r="J45" s="1225"/>
      <c r="K45" s="59">
        <v>383</v>
      </c>
      <c r="L45" s="60">
        <v>420</v>
      </c>
      <c r="M45" s="60">
        <v>406</v>
      </c>
      <c r="N45" s="60">
        <v>429</v>
      </c>
      <c r="O45" s="61">
        <v>446</v>
      </c>
      <c r="P45" s="48"/>
      <c r="Q45" s="48"/>
      <c r="R45" s="48"/>
      <c r="S45" s="48"/>
      <c r="T45" s="48"/>
      <c r="U45" s="48"/>
    </row>
    <row r="46" spans="1:21" ht="30.75" customHeight="1" x14ac:dyDescent="0.15">
      <c r="A46" s="48"/>
      <c r="B46" s="1220"/>
      <c r="C46" s="1221"/>
      <c r="D46" s="62"/>
      <c r="E46" s="1226" t="s">
        <v>13</v>
      </c>
      <c r="F46" s="1226"/>
      <c r="G46" s="1226"/>
      <c r="H46" s="1226"/>
      <c r="I46" s="1226"/>
      <c r="J46" s="1227"/>
      <c r="K46" s="63" t="s">
        <v>516</v>
      </c>
      <c r="L46" s="64" t="s">
        <v>516</v>
      </c>
      <c r="M46" s="64" t="s">
        <v>516</v>
      </c>
      <c r="N46" s="64" t="s">
        <v>516</v>
      </c>
      <c r="O46" s="65" t="s">
        <v>516</v>
      </c>
      <c r="P46" s="48"/>
      <c r="Q46" s="48"/>
      <c r="R46" s="48"/>
      <c r="S46" s="48"/>
      <c r="T46" s="48"/>
      <c r="U46" s="48"/>
    </row>
    <row r="47" spans="1:21" ht="30.75" customHeight="1" x14ac:dyDescent="0.15">
      <c r="A47" s="48"/>
      <c r="B47" s="1220"/>
      <c r="C47" s="1221"/>
      <c r="D47" s="62"/>
      <c r="E47" s="1226" t="s">
        <v>14</v>
      </c>
      <c r="F47" s="1226"/>
      <c r="G47" s="1226"/>
      <c r="H47" s="1226"/>
      <c r="I47" s="1226"/>
      <c r="J47" s="1227"/>
      <c r="K47" s="63" t="s">
        <v>516</v>
      </c>
      <c r="L47" s="64" t="s">
        <v>516</v>
      </c>
      <c r="M47" s="64" t="s">
        <v>516</v>
      </c>
      <c r="N47" s="64" t="s">
        <v>516</v>
      </c>
      <c r="O47" s="65" t="s">
        <v>516</v>
      </c>
      <c r="P47" s="48"/>
      <c r="Q47" s="48"/>
      <c r="R47" s="48"/>
      <c r="S47" s="48"/>
      <c r="T47" s="48"/>
      <c r="U47" s="48"/>
    </row>
    <row r="48" spans="1:21" ht="30.75" customHeight="1" x14ac:dyDescent="0.15">
      <c r="A48" s="48"/>
      <c r="B48" s="1220"/>
      <c r="C48" s="1221"/>
      <c r="D48" s="62"/>
      <c r="E48" s="1226" t="s">
        <v>15</v>
      </c>
      <c r="F48" s="1226"/>
      <c r="G48" s="1226"/>
      <c r="H48" s="1226"/>
      <c r="I48" s="1226"/>
      <c r="J48" s="1227"/>
      <c r="K48" s="63">
        <v>250</v>
      </c>
      <c r="L48" s="64">
        <v>257</v>
      </c>
      <c r="M48" s="64">
        <v>266</v>
      </c>
      <c r="N48" s="64">
        <v>263</v>
      </c>
      <c r="O48" s="65">
        <v>284</v>
      </c>
      <c r="P48" s="48"/>
      <c r="Q48" s="48"/>
      <c r="R48" s="48"/>
      <c r="S48" s="48"/>
      <c r="T48" s="48"/>
      <c r="U48" s="48"/>
    </row>
    <row r="49" spans="1:21" ht="30.75" customHeight="1" x14ac:dyDescent="0.15">
      <c r="A49" s="48"/>
      <c r="B49" s="1220"/>
      <c r="C49" s="1221"/>
      <c r="D49" s="62"/>
      <c r="E49" s="1226" t="s">
        <v>16</v>
      </c>
      <c r="F49" s="1226"/>
      <c r="G49" s="1226"/>
      <c r="H49" s="1226"/>
      <c r="I49" s="1226"/>
      <c r="J49" s="1227"/>
      <c r="K49" s="63">
        <v>43</v>
      </c>
      <c r="L49" s="64">
        <v>42</v>
      </c>
      <c r="M49" s="64">
        <v>43</v>
      </c>
      <c r="N49" s="64">
        <v>40</v>
      </c>
      <c r="O49" s="65">
        <v>28</v>
      </c>
      <c r="P49" s="48"/>
      <c r="Q49" s="48"/>
      <c r="R49" s="48"/>
      <c r="S49" s="48"/>
      <c r="T49" s="48"/>
      <c r="U49" s="48"/>
    </row>
    <row r="50" spans="1:21" ht="30.75" customHeight="1" x14ac:dyDescent="0.15">
      <c r="A50" s="48"/>
      <c r="B50" s="1220"/>
      <c r="C50" s="1221"/>
      <c r="D50" s="62"/>
      <c r="E50" s="1226" t="s">
        <v>17</v>
      </c>
      <c r="F50" s="1226"/>
      <c r="G50" s="1226"/>
      <c r="H50" s="1226"/>
      <c r="I50" s="1226"/>
      <c r="J50" s="1227"/>
      <c r="K50" s="63" t="s">
        <v>516</v>
      </c>
      <c r="L50" s="64" t="s">
        <v>516</v>
      </c>
      <c r="M50" s="64" t="s">
        <v>516</v>
      </c>
      <c r="N50" s="64" t="s">
        <v>516</v>
      </c>
      <c r="O50" s="65" t="s">
        <v>516</v>
      </c>
      <c r="P50" s="48"/>
      <c r="Q50" s="48"/>
      <c r="R50" s="48"/>
      <c r="S50" s="48"/>
      <c r="T50" s="48"/>
      <c r="U50" s="48"/>
    </row>
    <row r="51" spans="1:21" ht="30.75" customHeight="1" x14ac:dyDescent="0.15">
      <c r="A51" s="48"/>
      <c r="B51" s="1222"/>
      <c r="C51" s="1223"/>
      <c r="D51" s="66"/>
      <c r="E51" s="1226" t="s">
        <v>18</v>
      </c>
      <c r="F51" s="1226"/>
      <c r="G51" s="1226"/>
      <c r="H51" s="1226"/>
      <c r="I51" s="1226"/>
      <c r="J51" s="1227"/>
      <c r="K51" s="63" t="s">
        <v>516</v>
      </c>
      <c r="L51" s="64" t="s">
        <v>516</v>
      </c>
      <c r="M51" s="64" t="s">
        <v>516</v>
      </c>
      <c r="N51" s="64" t="s">
        <v>516</v>
      </c>
      <c r="O51" s="65" t="s">
        <v>516</v>
      </c>
      <c r="P51" s="48"/>
      <c r="Q51" s="48"/>
      <c r="R51" s="48"/>
      <c r="S51" s="48"/>
      <c r="T51" s="48"/>
      <c r="U51" s="48"/>
    </row>
    <row r="52" spans="1:21" ht="30.75" customHeight="1" x14ac:dyDescent="0.15">
      <c r="A52" s="48"/>
      <c r="B52" s="1228" t="s">
        <v>19</v>
      </c>
      <c r="C52" s="1229"/>
      <c r="D52" s="66"/>
      <c r="E52" s="1226" t="s">
        <v>20</v>
      </c>
      <c r="F52" s="1226"/>
      <c r="G52" s="1226"/>
      <c r="H52" s="1226"/>
      <c r="I52" s="1226"/>
      <c r="J52" s="1227"/>
      <c r="K52" s="63">
        <v>414</v>
      </c>
      <c r="L52" s="64">
        <v>456</v>
      </c>
      <c r="M52" s="64">
        <v>467</v>
      </c>
      <c r="N52" s="64">
        <v>476</v>
      </c>
      <c r="O52" s="65">
        <v>478</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262</v>
      </c>
      <c r="L53" s="69">
        <v>263</v>
      </c>
      <c r="M53" s="69">
        <v>248</v>
      </c>
      <c r="N53" s="69">
        <v>256</v>
      </c>
      <c r="O53" s="70">
        <v>280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15">
      <c r="B57" s="1234" t="s">
        <v>25</v>
      </c>
      <c r="C57" s="1235"/>
      <c r="D57" s="1238" t="s">
        <v>26</v>
      </c>
      <c r="E57" s="1239"/>
      <c r="F57" s="1239"/>
      <c r="G57" s="1239"/>
      <c r="H57" s="1239"/>
      <c r="I57" s="1239"/>
      <c r="J57" s="1240"/>
      <c r="K57" s="83"/>
      <c r="L57" s="84"/>
      <c r="M57" s="84"/>
      <c r="N57" s="84"/>
      <c r="O57" s="85"/>
    </row>
    <row r="58" spans="1:21" ht="31.5" customHeight="1" thickBot="1" x14ac:dyDescent="0.2">
      <c r="B58" s="1236"/>
      <c r="C58" s="1237"/>
      <c r="D58" s="1241" t="s">
        <v>27</v>
      </c>
      <c r="E58" s="1242"/>
      <c r="F58" s="1242"/>
      <c r="G58" s="1242"/>
      <c r="H58" s="1242"/>
      <c r="I58" s="1242"/>
      <c r="J58" s="1243"/>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YyxvlE5VB/NkyE9VCg9ZB+4jqmia0inazaD9MD80i8XE5qhdFNecgc/ftEVyzPQP2Ra+LQfYPZla8Ai/FDUHQ==" saltValue="9ti6qMikYU/ces4dctRlV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557</v>
      </c>
      <c r="J40" s="100" t="s">
        <v>558</v>
      </c>
      <c r="K40" s="100" t="s">
        <v>559</v>
      </c>
      <c r="L40" s="100" t="s">
        <v>560</v>
      </c>
      <c r="M40" s="101" t="s">
        <v>561</v>
      </c>
    </row>
    <row r="41" spans="2:13" ht="27.75" customHeight="1" x14ac:dyDescent="0.15">
      <c r="B41" s="1244" t="s">
        <v>30</v>
      </c>
      <c r="C41" s="1245"/>
      <c r="D41" s="102"/>
      <c r="E41" s="1250" t="s">
        <v>31</v>
      </c>
      <c r="F41" s="1250"/>
      <c r="G41" s="1250"/>
      <c r="H41" s="1251"/>
      <c r="I41" s="351">
        <v>4461</v>
      </c>
      <c r="J41" s="352">
        <v>4382</v>
      </c>
      <c r="K41" s="352">
        <v>4638</v>
      </c>
      <c r="L41" s="352">
        <v>4570</v>
      </c>
      <c r="M41" s="353">
        <v>4412</v>
      </c>
    </row>
    <row r="42" spans="2:13" ht="27.75" customHeight="1" x14ac:dyDescent="0.15">
      <c r="B42" s="1246"/>
      <c r="C42" s="1247"/>
      <c r="D42" s="103"/>
      <c r="E42" s="1252" t="s">
        <v>32</v>
      </c>
      <c r="F42" s="1252"/>
      <c r="G42" s="1252"/>
      <c r="H42" s="1253"/>
      <c r="I42" s="354" t="s">
        <v>516</v>
      </c>
      <c r="J42" s="355" t="s">
        <v>516</v>
      </c>
      <c r="K42" s="355" t="s">
        <v>516</v>
      </c>
      <c r="L42" s="355" t="s">
        <v>516</v>
      </c>
      <c r="M42" s="356" t="s">
        <v>516</v>
      </c>
    </row>
    <row r="43" spans="2:13" ht="27.75" customHeight="1" x14ac:dyDescent="0.15">
      <c r="B43" s="1246"/>
      <c r="C43" s="1247"/>
      <c r="D43" s="103"/>
      <c r="E43" s="1252" t="s">
        <v>33</v>
      </c>
      <c r="F43" s="1252"/>
      <c r="G43" s="1252"/>
      <c r="H43" s="1253"/>
      <c r="I43" s="354">
        <v>4352</v>
      </c>
      <c r="J43" s="355">
        <v>4554</v>
      </c>
      <c r="K43" s="355">
        <v>4695</v>
      </c>
      <c r="L43" s="355">
        <v>4689</v>
      </c>
      <c r="M43" s="356">
        <v>4676</v>
      </c>
    </row>
    <row r="44" spans="2:13" ht="27.75" customHeight="1" x14ac:dyDescent="0.15">
      <c r="B44" s="1246"/>
      <c r="C44" s="1247"/>
      <c r="D44" s="103"/>
      <c r="E44" s="1252" t="s">
        <v>34</v>
      </c>
      <c r="F44" s="1252"/>
      <c r="G44" s="1252"/>
      <c r="H44" s="1253"/>
      <c r="I44" s="354">
        <v>503</v>
      </c>
      <c r="J44" s="355">
        <v>464</v>
      </c>
      <c r="K44" s="355">
        <v>428</v>
      </c>
      <c r="L44" s="355">
        <v>418</v>
      </c>
      <c r="M44" s="356">
        <v>590</v>
      </c>
    </row>
    <row r="45" spans="2:13" ht="27.75" customHeight="1" x14ac:dyDescent="0.15">
      <c r="B45" s="1246"/>
      <c r="C45" s="1247"/>
      <c r="D45" s="103"/>
      <c r="E45" s="1252" t="s">
        <v>35</v>
      </c>
      <c r="F45" s="1252"/>
      <c r="G45" s="1252"/>
      <c r="H45" s="1253"/>
      <c r="I45" s="354">
        <v>591</v>
      </c>
      <c r="J45" s="355">
        <v>573</v>
      </c>
      <c r="K45" s="355">
        <v>536</v>
      </c>
      <c r="L45" s="355">
        <v>544</v>
      </c>
      <c r="M45" s="356">
        <v>517</v>
      </c>
    </row>
    <row r="46" spans="2:13" ht="27.75" customHeight="1" x14ac:dyDescent="0.15">
      <c r="B46" s="1246"/>
      <c r="C46" s="1247"/>
      <c r="D46" s="104"/>
      <c r="E46" s="1252" t="s">
        <v>36</v>
      </c>
      <c r="F46" s="1252"/>
      <c r="G46" s="1252"/>
      <c r="H46" s="1253"/>
      <c r="I46" s="354" t="s">
        <v>516</v>
      </c>
      <c r="J46" s="355" t="s">
        <v>516</v>
      </c>
      <c r="K46" s="355" t="s">
        <v>516</v>
      </c>
      <c r="L46" s="355" t="s">
        <v>516</v>
      </c>
      <c r="M46" s="356" t="s">
        <v>516</v>
      </c>
    </row>
    <row r="47" spans="2:13" ht="27.75" customHeight="1" x14ac:dyDescent="0.15">
      <c r="B47" s="1246"/>
      <c r="C47" s="1247"/>
      <c r="D47" s="105"/>
      <c r="E47" s="1254" t="s">
        <v>37</v>
      </c>
      <c r="F47" s="1255"/>
      <c r="G47" s="1255"/>
      <c r="H47" s="1256"/>
      <c r="I47" s="354" t="s">
        <v>516</v>
      </c>
      <c r="J47" s="355" t="s">
        <v>516</v>
      </c>
      <c r="K47" s="355" t="s">
        <v>516</v>
      </c>
      <c r="L47" s="355" t="s">
        <v>516</v>
      </c>
      <c r="M47" s="356" t="s">
        <v>516</v>
      </c>
    </row>
    <row r="48" spans="2:13" ht="27.75" customHeight="1" x14ac:dyDescent="0.15">
      <c r="B48" s="1246"/>
      <c r="C48" s="1247"/>
      <c r="D48" s="103"/>
      <c r="E48" s="1252" t="s">
        <v>38</v>
      </c>
      <c r="F48" s="1252"/>
      <c r="G48" s="1252"/>
      <c r="H48" s="1253"/>
      <c r="I48" s="354" t="s">
        <v>516</v>
      </c>
      <c r="J48" s="355" t="s">
        <v>516</v>
      </c>
      <c r="K48" s="355" t="s">
        <v>516</v>
      </c>
      <c r="L48" s="355" t="s">
        <v>516</v>
      </c>
      <c r="M48" s="356" t="s">
        <v>516</v>
      </c>
    </row>
    <row r="49" spans="2:13" ht="27.75" customHeight="1" x14ac:dyDescent="0.15">
      <c r="B49" s="1248"/>
      <c r="C49" s="1249"/>
      <c r="D49" s="103"/>
      <c r="E49" s="1252" t="s">
        <v>39</v>
      </c>
      <c r="F49" s="1252"/>
      <c r="G49" s="1252"/>
      <c r="H49" s="1253"/>
      <c r="I49" s="354">
        <v>27</v>
      </c>
      <c r="J49" s="355">
        <v>33</v>
      </c>
      <c r="K49" s="355">
        <v>50</v>
      </c>
      <c r="L49" s="355" t="s">
        <v>516</v>
      </c>
      <c r="M49" s="356" t="s">
        <v>516</v>
      </c>
    </row>
    <row r="50" spans="2:13" ht="27.75" customHeight="1" x14ac:dyDescent="0.15">
      <c r="B50" s="1257" t="s">
        <v>40</v>
      </c>
      <c r="C50" s="1258"/>
      <c r="D50" s="106"/>
      <c r="E50" s="1252" t="s">
        <v>41</v>
      </c>
      <c r="F50" s="1252"/>
      <c r="G50" s="1252"/>
      <c r="H50" s="1253"/>
      <c r="I50" s="354">
        <v>1095</v>
      </c>
      <c r="J50" s="355">
        <v>980</v>
      </c>
      <c r="K50" s="355">
        <v>915</v>
      </c>
      <c r="L50" s="355">
        <v>1096</v>
      </c>
      <c r="M50" s="356">
        <v>1487</v>
      </c>
    </row>
    <row r="51" spans="2:13" ht="27.75" customHeight="1" x14ac:dyDescent="0.15">
      <c r="B51" s="1246"/>
      <c r="C51" s="1247"/>
      <c r="D51" s="103"/>
      <c r="E51" s="1252" t="s">
        <v>42</v>
      </c>
      <c r="F51" s="1252"/>
      <c r="G51" s="1252"/>
      <c r="H51" s="1253"/>
      <c r="I51" s="354" t="s">
        <v>516</v>
      </c>
      <c r="J51" s="355" t="s">
        <v>516</v>
      </c>
      <c r="K51" s="355" t="s">
        <v>516</v>
      </c>
      <c r="L51" s="355" t="s">
        <v>516</v>
      </c>
      <c r="M51" s="356" t="s">
        <v>516</v>
      </c>
    </row>
    <row r="52" spans="2:13" ht="27.75" customHeight="1" x14ac:dyDescent="0.15">
      <c r="B52" s="1248"/>
      <c r="C52" s="1249"/>
      <c r="D52" s="103"/>
      <c r="E52" s="1252" t="s">
        <v>43</v>
      </c>
      <c r="F52" s="1252"/>
      <c r="G52" s="1252"/>
      <c r="H52" s="1253"/>
      <c r="I52" s="354">
        <v>5378</v>
      </c>
      <c r="J52" s="355">
        <v>5521</v>
      </c>
      <c r="K52" s="355">
        <v>5392</v>
      </c>
      <c r="L52" s="355">
        <v>5316</v>
      </c>
      <c r="M52" s="356">
        <v>5195</v>
      </c>
    </row>
    <row r="53" spans="2:13" ht="27.75" customHeight="1" thickBot="1" x14ac:dyDescent="0.2">
      <c r="B53" s="1259" t="s">
        <v>44</v>
      </c>
      <c r="C53" s="1260"/>
      <c r="D53" s="107"/>
      <c r="E53" s="1261" t="s">
        <v>45</v>
      </c>
      <c r="F53" s="1261"/>
      <c r="G53" s="1261"/>
      <c r="H53" s="1262"/>
      <c r="I53" s="357">
        <v>3460</v>
      </c>
      <c r="J53" s="358">
        <v>3506</v>
      </c>
      <c r="K53" s="358">
        <v>4040</v>
      </c>
      <c r="L53" s="358">
        <v>3808</v>
      </c>
      <c r="M53" s="359">
        <v>3513</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Q65Vj3DlIyZ/ufpRlUULB1ERKf/pgXoCTLwKYCUy9A5NTPLsSUsF9nPsE1NRHTUSlJHZpajNHmbDClcjRVe4ig==" saltValue="//ua7HSIAvg6aqPMd5Qpi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559</v>
      </c>
      <c r="G54" s="116" t="s">
        <v>560</v>
      </c>
      <c r="H54" s="117" t="s">
        <v>561</v>
      </c>
    </row>
    <row r="55" spans="2:8" ht="52.5" customHeight="1" x14ac:dyDescent="0.15">
      <c r="B55" s="118"/>
      <c r="C55" s="1271" t="s">
        <v>48</v>
      </c>
      <c r="D55" s="1271"/>
      <c r="E55" s="1272"/>
      <c r="F55" s="119">
        <v>805</v>
      </c>
      <c r="G55" s="119">
        <v>958</v>
      </c>
      <c r="H55" s="120">
        <v>1336</v>
      </c>
    </row>
    <row r="56" spans="2:8" ht="52.5" customHeight="1" x14ac:dyDescent="0.15">
      <c r="B56" s="121"/>
      <c r="C56" s="1273" t="s">
        <v>49</v>
      </c>
      <c r="D56" s="1273"/>
      <c r="E56" s="1274"/>
      <c r="F56" s="122">
        <v>1</v>
      </c>
      <c r="G56" s="122">
        <v>1</v>
      </c>
      <c r="H56" s="123">
        <v>1</v>
      </c>
    </row>
    <row r="57" spans="2:8" ht="53.25" customHeight="1" x14ac:dyDescent="0.15">
      <c r="B57" s="121"/>
      <c r="C57" s="1275" t="s">
        <v>50</v>
      </c>
      <c r="D57" s="1275"/>
      <c r="E57" s="1276"/>
      <c r="F57" s="124">
        <v>31</v>
      </c>
      <c r="G57" s="124">
        <v>48</v>
      </c>
      <c r="H57" s="125">
        <v>62</v>
      </c>
    </row>
    <row r="58" spans="2:8" ht="45.75" customHeight="1" x14ac:dyDescent="0.15">
      <c r="B58" s="126"/>
      <c r="C58" s="1263" t="s">
        <v>590</v>
      </c>
      <c r="D58" s="1264"/>
      <c r="E58" s="1265"/>
      <c r="F58" s="127">
        <v>14</v>
      </c>
      <c r="G58" s="127">
        <v>21</v>
      </c>
      <c r="H58" s="128">
        <v>36</v>
      </c>
    </row>
    <row r="59" spans="2:8" ht="45.75" customHeight="1" x14ac:dyDescent="0.15">
      <c r="B59" s="126"/>
      <c r="C59" s="1263" t="s">
        <v>591</v>
      </c>
      <c r="D59" s="1264"/>
      <c r="E59" s="1265"/>
      <c r="F59" s="127">
        <v>15</v>
      </c>
      <c r="G59" s="127">
        <v>15</v>
      </c>
      <c r="H59" s="128">
        <v>13</v>
      </c>
    </row>
    <row r="60" spans="2:8" ht="45.75" customHeight="1" x14ac:dyDescent="0.15">
      <c r="B60" s="126"/>
      <c r="C60" s="1263" t="s">
        <v>592</v>
      </c>
      <c r="D60" s="1264"/>
      <c r="E60" s="1265"/>
      <c r="F60" s="127">
        <v>2</v>
      </c>
      <c r="G60" s="127">
        <v>11</v>
      </c>
      <c r="H60" s="128">
        <v>10</v>
      </c>
    </row>
    <row r="61" spans="2:8" ht="45.75" customHeight="1" x14ac:dyDescent="0.15">
      <c r="B61" s="126"/>
      <c r="C61" s="1263" t="s">
        <v>593</v>
      </c>
      <c r="D61" s="1264"/>
      <c r="E61" s="1265"/>
      <c r="F61" s="127">
        <v>0</v>
      </c>
      <c r="G61" s="127">
        <v>1</v>
      </c>
      <c r="H61" s="128">
        <v>3</v>
      </c>
    </row>
    <row r="62" spans="2:8" ht="45.75" customHeight="1" thickBot="1" x14ac:dyDescent="0.2">
      <c r="B62" s="129"/>
      <c r="C62" s="1266"/>
      <c r="D62" s="1267"/>
      <c r="E62" s="1268"/>
      <c r="F62" s="130"/>
      <c r="G62" s="130"/>
      <c r="H62" s="131"/>
    </row>
    <row r="63" spans="2:8" ht="52.5" customHeight="1" thickBot="1" x14ac:dyDescent="0.2">
      <c r="B63" s="132"/>
      <c r="C63" s="1269" t="s">
        <v>51</v>
      </c>
      <c r="D63" s="1269"/>
      <c r="E63" s="1270"/>
      <c r="F63" s="133">
        <v>837</v>
      </c>
      <c r="G63" s="133">
        <v>1007</v>
      </c>
      <c r="H63" s="134">
        <v>1398</v>
      </c>
    </row>
    <row r="64" spans="2:8" x14ac:dyDescent="0.15"/>
  </sheetData>
  <sheetProtection algorithmName="SHA-512" hashValue="w+cxVqRXIeXoRzfH6YpBY0updl15TFgh5QaIG1Amn/4sFu5myYTzSjUQketdlQvN5V9AJCsdfjgbx+SfrdyDCw==" saltValue="2t3FSKV8bS/i9EpafhWj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view="pageBreakPreview" zoomScale="80" zoomScaleNormal="90" zoomScaleSheetLayoutView="80" workbookViewId="0"/>
  </sheetViews>
  <sheetFormatPr defaultColWidth="0" defaultRowHeight="13.5" customHeight="1" zeroHeight="1" x14ac:dyDescent="0.15"/>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x14ac:dyDescent="0.15">
      <c r="A1" s="368"/>
      <c r="B1" s="369"/>
      <c r="DD1" s="370"/>
      <c r="DE1" s="370"/>
    </row>
    <row r="2" spans="1:109" ht="25.5" customHeight="1" x14ac:dyDescent="0.15">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15">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x14ac:dyDescent="0.15">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x14ac:dyDescent="0.15">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x14ac:dyDescent="0.15">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x14ac:dyDescent="0.15">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x14ac:dyDescent="0.15">
      <c r="DD19" s="370"/>
      <c r="DE19" s="370"/>
    </row>
    <row r="20" spans="1:109" x14ac:dyDescent="0.15">
      <c r="DD20" s="370"/>
      <c r="DE20" s="370"/>
    </row>
    <row r="21" spans="1:109" ht="17.25" customHeight="1" x14ac:dyDescent="0.15">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15">
      <c r="B22" s="376"/>
    </row>
    <row r="23" spans="1:109" x14ac:dyDescent="0.15">
      <c r="B23" s="376"/>
    </row>
    <row r="24" spans="1:109" x14ac:dyDescent="0.15">
      <c r="B24" s="376"/>
    </row>
    <row r="25" spans="1:109" x14ac:dyDescent="0.15">
      <c r="B25" s="376"/>
    </row>
    <row r="26" spans="1:109" x14ac:dyDescent="0.15">
      <c r="B26" s="376"/>
    </row>
    <row r="27" spans="1:109" x14ac:dyDescent="0.15">
      <c r="B27" s="376"/>
    </row>
    <row r="28" spans="1:109" x14ac:dyDescent="0.15">
      <c r="B28" s="376"/>
    </row>
    <row r="29" spans="1:109" x14ac:dyDescent="0.15">
      <c r="B29" s="376"/>
    </row>
    <row r="30" spans="1:109" x14ac:dyDescent="0.15">
      <c r="B30" s="376"/>
    </row>
    <row r="31" spans="1:109" x14ac:dyDescent="0.15">
      <c r="B31" s="376"/>
    </row>
    <row r="32" spans="1:109" x14ac:dyDescent="0.15">
      <c r="B32" s="376"/>
    </row>
    <row r="33" spans="2:109" x14ac:dyDescent="0.15">
      <c r="B33" s="376"/>
    </row>
    <row r="34" spans="2:109" x14ac:dyDescent="0.15">
      <c r="B34" s="376"/>
    </row>
    <row r="35" spans="2:109" x14ac:dyDescent="0.15">
      <c r="B35" s="376"/>
    </row>
    <row r="36" spans="2:109" x14ac:dyDescent="0.15">
      <c r="B36" s="376"/>
    </row>
    <row r="37" spans="2:109" x14ac:dyDescent="0.15">
      <c r="B37" s="376"/>
    </row>
    <row r="38" spans="2:109" x14ac:dyDescent="0.15">
      <c r="B38" s="376"/>
    </row>
    <row r="39" spans="2:109" x14ac:dyDescent="0.15">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x14ac:dyDescent="0.15">
      <c r="B40" s="381"/>
      <c r="DD40" s="381"/>
      <c r="DE40" s="370"/>
    </row>
    <row r="41" spans="2:109" ht="17.25" x14ac:dyDescent="0.15">
      <c r="B41" s="382" t="s">
        <v>595</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x14ac:dyDescent="0.15">
      <c r="B42" s="376"/>
      <c r="G42" s="383"/>
      <c r="I42" s="384"/>
      <c r="J42" s="384"/>
      <c r="K42" s="384"/>
      <c r="AM42" s="383"/>
      <c r="AN42" s="383" t="s">
        <v>596</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15">
      <c r="B43" s="376"/>
      <c r="AN43" s="1285" t="s">
        <v>597</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3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3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3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3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x14ac:dyDescent="0.15">
      <c r="B49" s="376"/>
      <c r="AN49" s="370" t="s">
        <v>598</v>
      </c>
    </row>
    <row r="50" spans="1:109" x14ac:dyDescent="0.15">
      <c r="B50" s="376"/>
      <c r="G50" s="1277"/>
      <c r="H50" s="1277"/>
      <c r="I50" s="1277"/>
      <c r="J50" s="1277"/>
      <c r="K50" s="386"/>
      <c r="L50" s="386"/>
      <c r="M50" s="387"/>
      <c r="N50" s="387"/>
      <c r="AN50" s="1295"/>
      <c r="AO50" s="1296"/>
      <c r="AP50" s="1296"/>
      <c r="AQ50" s="1296"/>
      <c r="AR50" s="1296"/>
      <c r="AS50" s="1296"/>
      <c r="AT50" s="1296"/>
      <c r="AU50" s="1296"/>
      <c r="AV50" s="1296"/>
      <c r="AW50" s="1296"/>
      <c r="AX50" s="1296"/>
      <c r="AY50" s="1296"/>
      <c r="AZ50" s="1296"/>
      <c r="BA50" s="1296"/>
      <c r="BB50" s="1296"/>
      <c r="BC50" s="1296"/>
      <c r="BD50" s="1296"/>
      <c r="BE50" s="1296"/>
      <c r="BF50" s="1296"/>
      <c r="BG50" s="1296"/>
      <c r="BH50" s="1296"/>
      <c r="BI50" s="1296"/>
      <c r="BJ50" s="1296"/>
      <c r="BK50" s="1296"/>
      <c r="BL50" s="1296"/>
      <c r="BM50" s="1296"/>
      <c r="BN50" s="1296"/>
      <c r="BO50" s="1297"/>
      <c r="BP50" s="1283" t="s">
        <v>557</v>
      </c>
      <c r="BQ50" s="1283"/>
      <c r="BR50" s="1283"/>
      <c r="BS50" s="1283"/>
      <c r="BT50" s="1283"/>
      <c r="BU50" s="1283"/>
      <c r="BV50" s="1283"/>
      <c r="BW50" s="1283"/>
      <c r="BX50" s="1283" t="s">
        <v>558</v>
      </c>
      <c r="BY50" s="1283"/>
      <c r="BZ50" s="1283"/>
      <c r="CA50" s="1283"/>
      <c r="CB50" s="1283"/>
      <c r="CC50" s="1283"/>
      <c r="CD50" s="1283"/>
      <c r="CE50" s="1283"/>
      <c r="CF50" s="1283" t="s">
        <v>559</v>
      </c>
      <c r="CG50" s="1283"/>
      <c r="CH50" s="1283"/>
      <c r="CI50" s="1283"/>
      <c r="CJ50" s="1283"/>
      <c r="CK50" s="1283"/>
      <c r="CL50" s="1283"/>
      <c r="CM50" s="1283"/>
      <c r="CN50" s="1283" t="s">
        <v>560</v>
      </c>
      <c r="CO50" s="1283"/>
      <c r="CP50" s="1283"/>
      <c r="CQ50" s="1283"/>
      <c r="CR50" s="1283"/>
      <c r="CS50" s="1283"/>
      <c r="CT50" s="1283"/>
      <c r="CU50" s="1283"/>
      <c r="CV50" s="1283" t="s">
        <v>561</v>
      </c>
      <c r="CW50" s="1283"/>
      <c r="CX50" s="1283"/>
      <c r="CY50" s="1283"/>
      <c r="CZ50" s="1283"/>
      <c r="DA50" s="1283"/>
      <c r="DB50" s="1283"/>
      <c r="DC50" s="1283"/>
    </row>
    <row r="51" spans="1:109" ht="13.5" customHeight="1" x14ac:dyDescent="0.15">
      <c r="B51" s="376"/>
      <c r="G51" s="1294"/>
      <c r="H51" s="1294"/>
      <c r="I51" s="1298"/>
      <c r="J51" s="1298"/>
      <c r="K51" s="1284"/>
      <c r="L51" s="1284"/>
      <c r="M51" s="1284"/>
      <c r="N51" s="1284"/>
      <c r="AM51" s="385"/>
      <c r="AN51" s="1282" t="s">
        <v>599</v>
      </c>
      <c r="AO51" s="1282"/>
      <c r="AP51" s="1282"/>
      <c r="AQ51" s="1282"/>
      <c r="AR51" s="1282"/>
      <c r="AS51" s="1282"/>
      <c r="AT51" s="1282"/>
      <c r="AU51" s="1282"/>
      <c r="AV51" s="1282"/>
      <c r="AW51" s="1282"/>
      <c r="AX51" s="1282"/>
      <c r="AY51" s="1282"/>
      <c r="AZ51" s="1282"/>
      <c r="BA51" s="1282"/>
      <c r="BB51" s="1282" t="s">
        <v>600</v>
      </c>
      <c r="BC51" s="1282"/>
      <c r="BD51" s="1282"/>
      <c r="BE51" s="1282"/>
      <c r="BF51" s="1282"/>
      <c r="BG51" s="1282"/>
      <c r="BH51" s="1282"/>
      <c r="BI51" s="1282"/>
      <c r="BJ51" s="1282"/>
      <c r="BK51" s="1282"/>
      <c r="BL51" s="1282"/>
      <c r="BM51" s="1282"/>
      <c r="BN51" s="1282"/>
      <c r="BO51" s="1282"/>
      <c r="BP51" s="1279">
        <v>170.9</v>
      </c>
      <c r="BQ51" s="1279"/>
      <c r="BR51" s="1279"/>
      <c r="BS51" s="1279"/>
      <c r="BT51" s="1279"/>
      <c r="BU51" s="1279"/>
      <c r="BV51" s="1279"/>
      <c r="BW51" s="1279"/>
      <c r="BX51" s="1279">
        <v>175.9</v>
      </c>
      <c r="BY51" s="1279"/>
      <c r="BZ51" s="1279"/>
      <c r="CA51" s="1279"/>
      <c r="CB51" s="1279"/>
      <c r="CC51" s="1279"/>
      <c r="CD51" s="1279"/>
      <c r="CE51" s="1279"/>
      <c r="CF51" s="1279">
        <v>203.9</v>
      </c>
      <c r="CG51" s="1279"/>
      <c r="CH51" s="1279"/>
      <c r="CI51" s="1279"/>
      <c r="CJ51" s="1279"/>
      <c r="CK51" s="1279"/>
      <c r="CL51" s="1279"/>
      <c r="CM51" s="1279"/>
      <c r="CN51" s="1279">
        <v>179.3</v>
      </c>
      <c r="CO51" s="1279"/>
      <c r="CP51" s="1279"/>
      <c r="CQ51" s="1279"/>
      <c r="CR51" s="1279"/>
      <c r="CS51" s="1279"/>
      <c r="CT51" s="1279"/>
      <c r="CU51" s="1279"/>
      <c r="CV51" s="1279">
        <v>150.1</v>
      </c>
      <c r="CW51" s="1279"/>
      <c r="CX51" s="1279"/>
      <c r="CY51" s="1279"/>
      <c r="CZ51" s="1279"/>
      <c r="DA51" s="1279"/>
      <c r="DB51" s="1279"/>
      <c r="DC51" s="1279"/>
    </row>
    <row r="52" spans="1:109" x14ac:dyDescent="0.15">
      <c r="B52" s="376"/>
      <c r="G52" s="1294"/>
      <c r="H52" s="1294"/>
      <c r="I52" s="1298"/>
      <c r="J52" s="1298"/>
      <c r="K52" s="1284"/>
      <c r="L52" s="1284"/>
      <c r="M52" s="1284"/>
      <c r="N52" s="1284"/>
      <c r="AM52" s="385"/>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x14ac:dyDescent="0.15">
      <c r="A53" s="384"/>
      <c r="B53" s="376"/>
      <c r="G53" s="1294"/>
      <c r="H53" s="1294"/>
      <c r="I53" s="1277"/>
      <c r="J53" s="1277"/>
      <c r="K53" s="1284"/>
      <c r="L53" s="1284"/>
      <c r="M53" s="1284"/>
      <c r="N53" s="1284"/>
      <c r="AM53" s="385"/>
      <c r="AN53" s="1282"/>
      <c r="AO53" s="1282"/>
      <c r="AP53" s="1282"/>
      <c r="AQ53" s="1282"/>
      <c r="AR53" s="1282"/>
      <c r="AS53" s="1282"/>
      <c r="AT53" s="1282"/>
      <c r="AU53" s="1282"/>
      <c r="AV53" s="1282"/>
      <c r="AW53" s="1282"/>
      <c r="AX53" s="1282"/>
      <c r="AY53" s="1282"/>
      <c r="AZ53" s="1282"/>
      <c r="BA53" s="1282"/>
      <c r="BB53" s="1282" t="s">
        <v>601</v>
      </c>
      <c r="BC53" s="1282"/>
      <c r="BD53" s="1282"/>
      <c r="BE53" s="1282"/>
      <c r="BF53" s="1282"/>
      <c r="BG53" s="1282"/>
      <c r="BH53" s="1282"/>
      <c r="BI53" s="1282"/>
      <c r="BJ53" s="1282"/>
      <c r="BK53" s="1282"/>
      <c r="BL53" s="1282"/>
      <c r="BM53" s="1282"/>
      <c r="BN53" s="1282"/>
      <c r="BO53" s="1282"/>
      <c r="BP53" s="1279">
        <v>50.7</v>
      </c>
      <c r="BQ53" s="1279"/>
      <c r="BR53" s="1279"/>
      <c r="BS53" s="1279"/>
      <c r="BT53" s="1279"/>
      <c r="BU53" s="1279"/>
      <c r="BV53" s="1279"/>
      <c r="BW53" s="1279"/>
      <c r="BX53" s="1279">
        <v>51.9</v>
      </c>
      <c r="BY53" s="1279"/>
      <c r="BZ53" s="1279"/>
      <c r="CA53" s="1279"/>
      <c r="CB53" s="1279"/>
      <c r="CC53" s="1279"/>
      <c r="CD53" s="1279"/>
      <c r="CE53" s="1279"/>
      <c r="CF53" s="1279">
        <v>52.4</v>
      </c>
      <c r="CG53" s="1279"/>
      <c r="CH53" s="1279"/>
      <c r="CI53" s="1279"/>
      <c r="CJ53" s="1279"/>
      <c r="CK53" s="1279"/>
      <c r="CL53" s="1279"/>
      <c r="CM53" s="1279"/>
      <c r="CN53" s="1279">
        <v>53.4</v>
      </c>
      <c r="CO53" s="1279"/>
      <c r="CP53" s="1279"/>
      <c r="CQ53" s="1279"/>
      <c r="CR53" s="1279"/>
      <c r="CS53" s="1279"/>
      <c r="CT53" s="1279"/>
      <c r="CU53" s="1279"/>
      <c r="CV53" s="1279">
        <v>54.9</v>
      </c>
      <c r="CW53" s="1279"/>
      <c r="CX53" s="1279"/>
      <c r="CY53" s="1279"/>
      <c r="CZ53" s="1279"/>
      <c r="DA53" s="1279"/>
      <c r="DB53" s="1279"/>
      <c r="DC53" s="1279"/>
    </row>
    <row r="54" spans="1:109" x14ac:dyDescent="0.15">
      <c r="A54" s="384"/>
      <c r="B54" s="376"/>
      <c r="G54" s="1294"/>
      <c r="H54" s="1294"/>
      <c r="I54" s="1277"/>
      <c r="J54" s="1277"/>
      <c r="K54" s="1284"/>
      <c r="L54" s="1284"/>
      <c r="M54" s="1284"/>
      <c r="N54" s="1284"/>
      <c r="AM54" s="385"/>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x14ac:dyDescent="0.15">
      <c r="A55" s="384"/>
      <c r="B55" s="376"/>
      <c r="G55" s="1277"/>
      <c r="H55" s="1277"/>
      <c r="I55" s="1277"/>
      <c r="J55" s="1277"/>
      <c r="K55" s="1284"/>
      <c r="L55" s="1284"/>
      <c r="M55" s="1284"/>
      <c r="N55" s="1284"/>
      <c r="AN55" s="1283" t="s">
        <v>602</v>
      </c>
      <c r="AO55" s="1283"/>
      <c r="AP55" s="1283"/>
      <c r="AQ55" s="1283"/>
      <c r="AR55" s="1283"/>
      <c r="AS55" s="1283"/>
      <c r="AT55" s="1283"/>
      <c r="AU55" s="1283"/>
      <c r="AV55" s="1283"/>
      <c r="AW55" s="1283"/>
      <c r="AX55" s="1283"/>
      <c r="AY55" s="1283"/>
      <c r="AZ55" s="1283"/>
      <c r="BA55" s="1283"/>
      <c r="BB55" s="1282" t="s">
        <v>600</v>
      </c>
      <c r="BC55" s="1282"/>
      <c r="BD55" s="1282"/>
      <c r="BE55" s="1282"/>
      <c r="BF55" s="1282"/>
      <c r="BG55" s="1282"/>
      <c r="BH55" s="1282"/>
      <c r="BI55" s="1282"/>
      <c r="BJ55" s="1282"/>
      <c r="BK55" s="1282"/>
      <c r="BL55" s="1282"/>
      <c r="BM55" s="1282"/>
      <c r="BN55" s="1282"/>
      <c r="BO55" s="1282"/>
      <c r="BP55" s="1279">
        <v>0</v>
      </c>
      <c r="BQ55" s="1279"/>
      <c r="BR55" s="1279"/>
      <c r="BS55" s="1279"/>
      <c r="BT55" s="1279"/>
      <c r="BU55" s="1279"/>
      <c r="BV55" s="1279"/>
      <c r="BW55" s="1279"/>
      <c r="BX55" s="1279">
        <v>0</v>
      </c>
      <c r="BY55" s="1279"/>
      <c r="BZ55" s="1279"/>
      <c r="CA55" s="1279"/>
      <c r="CB55" s="1279"/>
      <c r="CC55" s="1279"/>
      <c r="CD55" s="1279"/>
      <c r="CE55" s="1279"/>
      <c r="CF55" s="1279">
        <v>0</v>
      </c>
      <c r="CG55" s="1279"/>
      <c r="CH55" s="1279"/>
      <c r="CI55" s="1279"/>
      <c r="CJ55" s="1279"/>
      <c r="CK55" s="1279"/>
      <c r="CL55" s="1279"/>
      <c r="CM55" s="1279"/>
      <c r="CN55" s="1279">
        <v>0</v>
      </c>
      <c r="CO55" s="1279"/>
      <c r="CP55" s="1279"/>
      <c r="CQ55" s="1279"/>
      <c r="CR55" s="1279"/>
      <c r="CS55" s="1279"/>
      <c r="CT55" s="1279"/>
      <c r="CU55" s="1279"/>
      <c r="CV55" s="1279">
        <v>0</v>
      </c>
      <c r="CW55" s="1279"/>
      <c r="CX55" s="1279"/>
      <c r="CY55" s="1279"/>
      <c r="CZ55" s="1279"/>
      <c r="DA55" s="1279"/>
      <c r="DB55" s="1279"/>
      <c r="DC55" s="1279"/>
    </row>
    <row r="56" spans="1:109" x14ac:dyDescent="0.15">
      <c r="A56" s="384"/>
      <c r="B56" s="376"/>
      <c r="G56" s="1277"/>
      <c r="H56" s="1277"/>
      <c r="I56" s="1277"/>
      <c r="J56" s="1277"/>
      <c r="K56" s="1284"/>
      <c r="L56" s="1284"/>
      <c r="M56" s="1284"/>
      <c r="N56" s="1284"/>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384" customFormat="1" x14ac:dyDescent="0.15">
      <c r="B57" s="388"/>
      <c r="G57" s="1277"/>
      <c r="H57" s="1277"/>
      <c r="I57" s="1280"/>
      <c r="J57" s="1280"/>
      <c r="K57" s="1284"/>
      <c r="L57" s="1284"/>
      <c r="M57" s="1284"/>
      <c r="N57" s="1284"/>
      <c r="AM57" s="370"/>
      <c r="AN57" s="1283"/>
      <c r="AO57" s="1283"/>
      <c r="AP57" s="1283"/>
      <c r="AQ57" s="1283"/>
      <c r="AR57" s="1283"/>
      <c r="AS57" s="1283"/>
      <c r="AT57" s="1283"/>
      <c r="AU57" s="1283"/>
      <c r="AV57" s="1283"/>
      <c r="AW57" s="1283"/>
      <c r="AX57" s="1283"/>
      <c r="AY57" s="1283"/>
      <c r="AZ57" s="1283"/>
      <c r="BA57" s="1283"/>
      <c r="BB57" s="1282" t="s">
        <v>601</v>
      </c>
      <c r="BC57" s="1282"/>
      <c r="BD57" s="1282"/>
      <c r="BE57" s="1282"/>
      <c r="BF57" s="1282"/>
      <c r="BG57" s="1282"/>
      <c r="BH57" s="1282"/>
      <c r="BI57" s="1282"/>
      <c r="BJ57" s="1282"/>
      <c r="BK57" s="1282"/>
      <c r="BL57" s="1282"/>
      <c r="BM57" s="1282"/>
      <c r="BN57" s="1282"/>
      <c r="BO57" s="1282"/>
      <c r="BP57" s="1279">
        <v>59.1</v>
      </c>
      <c r="BQ57" s="1279"/>
      <c r="BR57" s="1279"/>
      <c r="BS57" s="1279"/>
      <c r="BT57" s="1279"/>
      <c r="BU57" s="1279"/>
      <c r="BV57" s="1279"/>
      <c r="BW57" s="1279"/>
      <c r="BX57" s="1279">
        <v>61.2</v>
      </c>
      <c r="BY57" s="1279"/>
      <c r="BZ57" s="1279"/>
      <c r="CA57" s="1279"/>
      <c r="CB57" s="1279"/>
      <c r="CC57" s="1279"/>
      <c r="CD57" s="1279"/>
      <c r="CE57" s="1279"/>
      <c r="CF57" s="1279">
        <v>62.8</v>
      </c>
      <c r="CG57" s="1279"/>
      <c r="CH57" s="1279"/>
      <c r="CI57" s="1279"/>
      <c r="CJ57" s="1279"/>
      <c r="CK57" s="1279"/>
      <c r="CL57" s="1279"/>
      <c r="CM57" s="1279"/>
      <c r="CN57" s="1279">
        <v>64.099999999999994</v>
      </c>
      <c r="CO57" s="1279"/>
      <c r="CP57" s="1279"/>
      <c r="CQ57" s="1279"/>
      <c r="CR57" s="1279"/>
      <c r="CS57" s="1279"/>
      <c r="CT57" s="1279"/>
      <c r="CU57" s="1279"/>
      <c r="CV57" s="1279">
        <v>66.3</v>
      </c>
      <c r="CW57" s="1279"/>
      <c r="CX57" s="1279"/>
      <c r="CY57" s="1279"/>
      <c r="CZ57" s="1279"/>
      <c r="DA57" s="1279"/>
      <c r="DB57" s="1279"/>
      <c r="DC57" s="1279"/>
      <c r="DD57" s="389"/>
      <c r="DE57" s="388"/>
    </row>
    <row r="58" spans="1:109" s="384" customFormat="1" x14ac:dyDescent="0.15">
      <c r="A58" s="370"/>
      <c r="B58" s="388"/>
      <c r="G58" s="1277"/>
      <c r="H58" s="1277"/>
      <c r="I58" s="1280"/>
      <c r="J58" s="1280"/>
      <c r="K58" s="1284"/>
      <c r="L58" s="1284"/>
      <c r="M58" s="1284"/>
      <c r="N58" s="1284"/>
      <c r="AM58" s="370"/>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389"/>
      <c r="DE58" s="388"/>
    </row>
    <row r="59" spans="1:109" s="384" customFormat="1" x14ac:dyDescent="0.15">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x14ac:dyDescent="0.15">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x14ac:dyDescent="0.15">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x14ac:dyDescent="0.15">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x14ac:dyDescent="0.15">
      <c r="B63" s="395" t="s">
        <v>603</v>
      </c>
    </row>
    <row r="64" spans="1:109" x14ac:dyDescent="0.15">
      <c r="B64" s="376"/>
      <c r="G64" s="383"/>
      <c r="I64" s="396"/>
      <c r="J64" s="396"/>
      <c r="K64" s="396"/>
      <c r="L64" s="396"/>
      <c r="M64" s="396"/>
      <c r="N64" s="397"/>
      <c r="AM64" s="383"/>
      <c r="AN64" s="383" t="s">
        <v>596</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x14ac:dyDescent="0.15">
      <c r="B65" s="376"/>
      <c r="AN65" s="1285" t="s">
        <v>604</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3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3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3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3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x14ac:dyDescent="0.15">
      <c r="B71" s="376"/>
      <c r="G71" s="401"/>
      <c r="I71" s="402"/>
      <c r="J71" s="399"/>
      <c r="K71" s="399"/>
      <c r="L71" s="400"/>
      <c r="M71" s="399"/>
      <c r="N71" s="400"/>
      <c r="AM71" s="401"/>
      <c r="AN71" s="370" t="s">
        <v>598</v>
      </c>
    </row>
    <row r="72" spans="2:107" x14ac:dyDescent="0.15">
      <c r="B72" s="376"/>
      <c r="G72" s="1277"/>
      <c r="H72" s="1277"/>
      <c r="I72" s="1277"/>
      <c r="J72" s="1277"/>
      <c r="K72" s="386"/>
      <c r="L72" s="386"/>
      <c r="M72" s="387"/>
      <c r="N72" s="387"/>
      <c r="AN72" s="1295"/>
      <c r="AO72" s="1296"/>
      <c r="AP72" s="1296"/>
      <c r="AQ72" s="1296"/>
      <c r="AR72" s="1296"/>
      <c r="AS72" s="1296"/>
      <c r="AT72" s="1296"/>
      <c r="AU72" s="1296"/>
      <c r="AV72" s="1296"/>
      <c r="AW72" s="1296"/>
      <c r="AX72" s="1296"/>
      <c r="AY72" s="1296"/>
      <c r="AZ72" s="1296"/>
      <c r="BA72" s="1296"/>
      <c r="BB72" s="1296"/>
      <c r="BC72" s="1296"/>
      <c r="BD72" s="1296"/>
      <c r="BE72" s="1296"/>
      <c r="BF72" s="1296"/>
      <c r="BG72" s="1296"/>
      <c r="BH72" s="1296"/>
      <c r="BI72" s="1296"/>
      <c r="BJ72" s="1296"/>
      <c r="BK72" s="1296"/>
      <c r="BL72" s="1296"/>
      <c r="BM72" s="1296"/>
      <c r="BN72" s="1296"/>
      <c r="BO72" s="1297"/>
      <c r="BP72" s="1283" t="s">
        <v>557</v>
      </c>
      <c r="BQ72" s="1283"/>
      <c r="BR72" s="1283"/>
      <c r="BS72" s="1283"/>
      <c r="BT72" s="1283"/>
      <c r="BU72" s="1283"/>
      <c r="BV72" s="1283"/>
      <c r="BW72" s="1283"/>
      <c r="BX72" s="1283" t="s">
        <v>558</v>
      </c>
      <c r="BY72" s="1283"/>
      <c r="BZ72" s="1283"/>
      <c r="CA72" s="1283"/>
      <c r="CB72" s="1283"/>
      <c r="CC72" s="1283"/>
      <c r="CD72" s="1283"/>
      <c r="CE72" s="1283"/>
      <c r="CF72" s="1283" t="s">
        <v>559</v>
      </c>
      <c r="CG72" s="1283"/>
      <c r="CH72" s="1283"/>
      <c r="CI72" s="1283"/>
      <c r="CJ72" s="1283"/>
      <c r="CK72" s="1283"/>
      <c r="CL72" s="1283"/>
      <c r="CM72" s="1283"/>
      <c r="CN72" s="1283" t="s">
        <v>560</v>
      </c>
      <c r="CO72" s="1283"/>
      <c r="CP72" s="1283"/>
      <c r="CQ72" s="1283"/>
      <c r="CR72" s="1283"/>
      <c r="CS72" s="1283"/>
      <c r="CT72" s="1283"/>
      <c r="CU72" s="1283"/>
      <c r="CV72" s="1283" t="s">
        <v>561</v>
      </c>
      <c r="CW72" s="1283"/>
      <c r="CX72" s="1283"/>
      <c r="CY72" s="1283"/>
      <c r="CZ72" s="1283"/>
      <c r="DA72" s="1283"/>
      <c r="DB72" s="1283"/>
      <c r="DC72" s="1283"/>
    </row>
    <row r="73" spans="2:107" x14ac:dyDescent="0.15">
      <c r="B73" s="376"/>
      <c r="G73" s="1294"/>
      <c r="H73" s="1294"/>
      <c r="I73" s="1294"/>
      <c r="J73" s="1294"/>
      <c r="K73" s="1278"/>
      <c r="L73" s="1278"/>
      <c r="M73" s="1278"/>
      <c r="N73" s="1278"/>
      <c r="AM73" s="385"/>
      <c r="AN73" s="1282" t="s">
        <v>599</v>
      </c>
      <c r="AO73" s="1282"/>
      <c r="AP73" s="1282"/>
      <c r="AQ73" s="1282"/>
      <c r="AR73" s="1282"/>
      <c r="AS73" s="1282"/>
      <c r="AT73" s="1282"/>
      <c r="AU73" s="1282"/>
      <c r="AV73" s="1282"/>
      <c r="AW73" s="1282"/>
      <c r="AX73" s="1282"/>
      <c r="AY73" s="1282"/>
      <c r="AZ73" s="1282"/>
      <c r="BA73" s="1282"/>
      <c r="BB73" s="1282" t="s">
        <v>600</v>
      </c>
      <c r="BC73" s="1282"/>
      <c r="BD73" s="1282"/>
      <c r="BE73" s="1282"/>
      <c r="BF73" s="1282"/>
      <c r="BG73" s="1282"/>
      <c r="BH73" s="1282"/>
      <c r="BI73" s="1282"/>
      <c r="BJ73" s="1282"/>
      <c r="BK73" s="1282"/>
      <c r="BL73" s="1282"/>
      <c r="BM73" s="1282"/>
      <c r="BN73" s="1282"/>
      <c r="BO73" s="1282"/>
      <c r="BP73" s="1279">
        <v>170.9</v>
      </c>
      <c r="BQ73" s="1279"/>
      <c r="BR73" s="1279"/>
      <c r="BS73" s="1279"/>
      <c r="BT73" s="1279"/>
      <c r="BU73" s="1279"/>
      <c r="BV73" s="1279"/>
      <c r="BW73" s="1279"/>
      <c r="BX73" s="1279">
        <v>175.9</v>
      </c>
      <c r="BY73" s="1279"/>
      <c r="BZ73" s="1279"/>
      <c r="CA73" s="1279"/>
      <c r="CB73" s="1279"/>
      <c r="CC73" s="1279"/>
      <c r="CD73" s="1279"/>
      <c r="CE73" s="1279"/>
      <c r="CF73" s="1279">
        <v>203.9</v>
      </c>
      <c r="CG73" s="1279"/>
      <c r="CH73" s="1279"/>
      <c r="CI73" s="1279"/>
      <c r="CJ73" s="1279"/>
      <c r="CK73" s="1279"/>
      <c r="CL73" s="1279"/>
      <c r="CM73" s="1279"/>
      <c r="CN73" s="1279">
        <v>179.3</v>
      </c>
      <c r="CO73" s="1279"/>
      <c r="CP73" s="1279"/>
      <c r="CQ73" s="1279"/>
      <c r="CR73" s="1279"/>
      <c r="CS73" s="1279"/>
      <c r="CT73" s="1279"/>
      <c r="CU73" s="1279"/>
      <c r="CV73" s="1279">
        <v>150.1</v>
      </c>
      <c r="CW73" s="1279"/>
      <c r="CX73" s="1279"/>
      <c r="CY73" s="1279"/>
      <c r="CZ73" s="1279"/>
      <c r="DA73" s="1279"/>
      <c r="DB73" s="1279"/>
      <c r="DC73" s="1279"/>
    </row>
    <row r="74" spans="2:107" x14ac:dyDescent="0.15">
      <c r="B74" s="376"/>
      <c r="G74" s="1294"/>
      <c r="H74" s="1294"/>
      <c r="I74" s="1294"/>
      <c r="J74" s="1294"/>
      <c r="K74" s="1278"/>
      <c r="L74" s="1278"/>
      <c r="M74" s="1278"/>
      <c r="N74" s="1278"/>
      <c r="AM74" s="385"/>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x14ac:dyDescent="0.15">
      <c r="B75" s="376"/>
      <c r="G75" s="1294"/>
      <c r="H75" s="1294"/>
      <c r="I75" s="1277"/>
      <c r="J75" s="1277"/>
      <c r="K75" s="1284"/>
      <c r="L75" s="1284"/>
      <c r="M75" s="1284"/>
      <c r="N75" s="1284"/>
      <c r="AM75" s="385"/>
      <c r="AN75" s="1282"/>
      <c r="AO75" s="1282"/>
      <c r="AP75" s="1282"/>
      <c r="AQ75" s="1282"/>
      <c r="AR75" s="1282"/>
      <c r="AS75" s="1282"/>
      <c r="AT75" s="1282"/>
      <c r="AU75" s="1282"/>
      <c r="AV75" s="1282"/>
      <c r="AW75" s="1282"/>
      <c r="AX75" s="1282"/>
      <c r="AY75" s="1282"/>
      <c r="AZ75" s="1282"/>
      <c r="BA75" s="1282"/>
      <c r="BB75" s="1282" t="s">
        <v>605</v>
      </c>
      <c r="BC75" s="1282"/>
      <c r="BD75" s="1282"/>
      <c r="BE75" s="1282"/>
      <c r="BF75" s="1282"/>
      <c r="BG75" s="1282"/>
      <c r="BH75" s="1282"/>
      <c r="BI75" s="1282"/>
      <c r="BJ75" s="1282"/>
      <c r="BK75" s="1282"/>
      <c r="BL75" s="1282"/>
      <c r="BM75" s="1282"/>
      <c r="BN75" s="1282"/>
      <c r="BO75" s="1282"/>
      <c r="BP75" s="1279">
        <v>11.1</v>
      </c>
      <c r="BQ75" s="1279"/>
      <c r="BR75" s="1279"/>
      <c r="BS75" s="1279"/>
      <c r="BT75" s="1279"/>
      <c r="BU75" s="1279"/>
      <c r="BV75" s="1279"/>
      <c r="BW75" s="1279"/>
      <c r="BX75" s="1279">
        <v>12.2</v>
      </c>
      <c r="BY75" s="1279"/>
      <c r="BZ75" s="1279"/>
      <c r="CA75" s="1279"/>
      <c r="CB75" s="1279"/>
      <c r="CC75" s="1279"/>
      <c r="CD75" s="1279"/>
      <c r="CE75" s="1279"/>
      <c r="CF75" s="1279">
        <v>12.8</v>
      </c>
      <c r="CG75" s="1279"/>
      <c r="CH75" s="1279"/>
      <c r="CI75" s="1279"/>
      <c r="CJ75" s="1279"/>
      <c r="CK75" s="1279"/>
      <c r="CL75" s="1279"/>
      <c r="CM75" s="1279"/>
      <c r="CN75" s="1279">
        <v>12.5</v>
      </c>
      <c r="CO75" s="1279"/>
      <c r="CP75" s="1279"/>
      <c r="CQ75" s="1279"/>
      <c r="CR75" s="1279"/>
      <c r="CS75" s="1279"/>
      <c r="CT75" s="1279"/>
      <c r="CU75" s="1279"/>
      <c r="CV75" s="1279">
        <v>12.1</v>
      </c>
      <c r="CW75" s="1279"/>
      <c r="CX75" s="1279"/>
      <c r="CY75" s="1279"/>
      <c r="CZ75" s="1279"/>
      <c r="DA75" s="1279"/>
      <c r="DB75" s="1279"/>
      <c r="DC75" s="1279"/>
    </row>
    <row r="76" spans="2:107" x14ac:dyDescent="0.15">
      <c r="B76" s="376"/>
      <c r="G76" s="1294"/>
      <c r="H76" s="1294"/>
      <c r="I76" s="1277"/>
      <c r="J76" s="1277"/>
      <c r="K76" s="1284"/>
      <c r="L76" s="1284"/>
      <c r="M76" s="1284"/>
      <c r="N76" s="1284"/>
      <c r="AM76" s="385"/>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x14ac:dyDescent="0.15">
      <c r="B77" s="376"/>
      <c r="G77" s="1277"/>
      <c r="H77" s="1277"/>
      <c r="I77" s="1277"/>
      <c r="J77" s="1277"/>
      <c r="K77" s="1278"/>
      <c r="L77" s="1278"/>
      <c r="M77" s="1278"/>
      <c r="N77" s="1278"/>
      <c r="AN77" s="1283" t="s">
        <v>602</v>
      </c>
      <c r="AO77" s="1283"/>
      <c r="AP77" s="1283"/>
      <c r="AQ77" s="1283"/>
      <c r="AR77" s="1283"/>
      <c r="AS77" s="1283"/>
      <c r="AT77" s="1283"/>
      <c r="AU77" s="1283"/>
      <c r="AV77" s="1283"/>
      <c r="AW77" s="1283"/>
      <c r="AX77" s="1283"/>
      <c r="AY77" s="1283"/>
      <c r="AZ77" s="1283"/>
      <c r="BA77" s="1283"/>
      <c r="BB77" s="1282" t="s">
        <v>600</v>
      </c>
      <c r="BC77" s="1282"/>
      <c r="BD77" s="1282"/>
      <c r="BE77" s="1282"/>
      <c r="BF77" s="1282"/>
      <c r="BG77" s="1282"/>
      <c r="BH77" s="1282"/>
      <c r="BI77" s="1282"/>
      <c r="BJ77" s="1282"/>
      <c r="BK77" s="1282"/>
      <c r="BL77" s="1282"/>
      <c r="BM77" s="1282"/>
      <c r="BN77" s="1282"/>
      <c r="BO77" s="1282"/>
      <c r="BP77" s="1279">
        <v>0</v>
      </c>
      <c r="BQ77" s="1279"/>
      <c r="BR77" s="1279"/>
      <c r="BS77" s="1279"/>
      <c r="BT77" s="1279"/>
      <c r="BU77" s="1279"/>
      <c r="BV77" s="1279"/>
      <c r="BW77" s="1279"/>
      <c r="BX77" s="1279">
        <v>0</v>
      </c>
      <c r="BY77" s="1279"/>
      <c r="BZ77" s="1279"/>
      <c r="CA77" s="1279"/>
      <c r="CB77" s="1279"/>
      <c r="CC77" s="1279"/>
      <c r="CD77" s="1279"/>
      <c r="CE77" s="1279"/>
      <c r="CF77" s="1279">
        <v>0</v>
      </c>
      <c r="CG77" s="1279"/>
      <c r="CH77" s="1279"/>
      <c r="CI77" s="1279"/>
      <c r="CJ77" s="1279"/>
      <c r="CK77" s="1279"/>
      <c r="CL77" s="1279"/>
      <c r="CM77" s="1279"/>
      <c r="CN77" s="1279">
        <v>0</v>
      </c>
      <c r="CO77" s="1279"/>
      <c r="CP77" s="1279"/>
      <c r="CQ77" s="1279"/>
      <c r="CR77" s="1279"/>
      <c r="CS77" s="1279"/>
      <c r="CT77" s="1279"/>
      <c r="CU77" s="1279"/>
      <c r="CV77" s="1279">
        <v>0</v>
      </c>
      <c r="CW77" s="1279"/>
      <c r="CX77" s="1279"/>
      <c r="CY77" s="1279"/>
      <c r="CZ77" s="1279"/>
      <c r="DA77" s="1279"/>
      <c r="DB77" s="1279"/>
      <c r="DC77" s="1279"/>
    </row>
    <row r="78" spans="2:107" x14ac:dyDescent="0.15">
      <c r="B78" s="376"/>
      <c r="G78" s="1277"/>
      <c r="H78" s="1277"/>
      <c r="I78" s="1277"/>
      <c r="J78" s="1277"/>
      <c r="K78" s="1278"/>
      <c r="L78" s="1278"/>
      <c r="M78" s="1278"/>
      <c r="N78" s="1278"/>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x14ac:dyDescent="0.15">
      <c r="B79" s="376"/>
      <c r="G79" s="1277"/>
      <c r="H79" s="1277"/>
      <c r="I79" s="1280"/>
      <c r="J79" s="1280"/>
      <c r="K79" s="1281"/>
      <c r="L79" s="1281"/>
      <c r="M79" s="1281"/>
      <c r="N79" s="1281"/>
      <c r="AN79" s="1283"/>
      <c r="AO79" s="1283"/>
      <c r="AP79" s="1283"/>
      <c r="AQ79" s="1283"/>
      <c r="AR79" s="1283"/>
      <c r="AS79" s="1283"/>
      <c r="AT79" s="1283"/>
      <c r="AU79" s="1283"/>
      <c r="AV79" s="1283"/>
      <c r="AW79" s="1283"/>
      <c r="AX79" s="1283"/>
      <c r="AY79" s="1283"/>
      <c r="AZ79" s="1283"/>
      <c r="BA79" s="1283"/>
      <c r="BB79" s="1282" t="s">
        <v>605</v>
      </c>
      <c r="BC79" s="1282"/>
      <c r="BD79" s="1282"/>
      <c r="BE79" s="1282"/>
      <c r="BF79" s="1282"/>
      <c r="BG79" s="1282"/>
      <c r="BH79" s="1282"/>
      <c r="BI79" s="1282"/>
      <c r="BJ79" s="1282"/>
      <c r="BK79" s="1282"/>
      <c r="BL79" s="1282"/>
      <c r="BM79" s="1282"/>
      <c r="BN79" s="1282"/>
      <c r="BO79" s="1282"/>
      <c r="BP79" s="1279">
        <v>7.2</v>
      </c>
      <c r="BQ79" s="1279"/>
      <c r="BR79" s="1279"/>
      <c r="BS79" s="1279"/>
      <c r="BT79" s="1279"/>
      <c r="BU79" s="1279"/>
      <c r="BV79" s="1279"/>
      <c r="BW79" s="1279"/>
      <c r="BX79" s="1279">
        <v>7.2</v>
      </c>
      <c r="BY79" s="1279"/>
      <c r="BZ79" s="1279"/>
      <c r="CA79" s="1279"/>
      <c r="CB79" s="1279"/>
      <c r="CC79" s="1279"/>
      <c r="CD79" s="1279"/>
      <c r="CE79" s="1279"/>
      <c r="CF79" s="1279">
        <v>7.7</v>
      </c>
      <c r="CG79" s="1279"/>
      <c r="CH79" s="1279"/>
      <c r="CI79" s="1279"/>
      <c r="CJ79" s="1279"/>
      <c r="CK79" s="1279"/>
      <c r="CL79" s="1279"/>
      <c r="CM79" s="1279"/>
      <c r="CN79" s="1279">
        <v>8</v>
      </c>
      <c r="CO79" s="1279"/>
      <c r="CP79" s="1279"/>
      <c r="CQ79" s="1279"/>
      <c r="CR79" s="1279"/>
      <c r="CS79" s="1279"/>
      <c r="CT79" s="1279"/>
      <c r="CU79" s="1279"/>
      <c r="CV79" s="1279">
        <v>8</v>
      </c>
      <c r="CW79" s="1279"/>
      <c r="CX79" s="1279"/>
      <c r="CY79" s="1279"/>
      <c r="CZ79" s="1279"/>
      <c r="DA79" s="1279"/>
      <c r="DB79" s="1279"/>
      <c r="DC79" s="1279"/>
    </row>
    <row r="80" spans="2:107" x14ac:dyDescent="0.15">
      <c r="B80" s="376"/>
      <c r="G80" s="1277"/>
      <c r="H80" s="1277"/>
      <c r="I80" s="1280"/>
      <c r="J80" s="1280"/>
      <c r="K80" s="1281"/>
      <c r="L80" s="1281"/>
      <c r="M80" s="1281"/>
      <c r="N80" s="1281"/>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x14ac:dyDescent="0.15">
      <c r="B81" s="376"/>
    </row>
    <row r="82" spans="2:109" ht="17.25" x14ac:dyDescent="0.1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x14ac:dyDescent="0.15">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x14ac:dyDescent="0.15">
      <c r="DD84" s="370"/>
      <c r="DE84" s="370"/>
    </row>
    <row r="85" spans="2:109" x14ac:dyDescent="0.15">
      <c r="DD85" s="370"/>
      <c r="DE85" s="370"/>
    </row>
  </sheetData>
  <sheetProtection algorithmName="SHA-512" hashValue="5lR7bgXz7xUepHGjlRsKIUXuLL3J5tyug8Xp1wvImy/cGZCAPmPM+orb3BJOE6GXxZKn2rjiqhtFZQVTqi4/9A==" saltValue="lzXcASKRSLwMC5rOCMrWw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504</v>
      </c>
    </row>
  </sheetData>
  <sheetProtection algorithmName="SHA-512" hashValue="GGyUbjBHZ3lOyVQLZCilVIGCYF+RmhO2rXr7okiN7XkFnrNx421kWIlVk4gdHrHON6/yWslOdyiL2UFibXXcHQ==" saltValue="/ltV0pclpxueweET+FdF7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504</v>
      </c>
    </row>
  </sheetData>
  <sheetProtection algorithmName="SHA-512" hashValue="ALfZhvANyMmx9iwPkNNz5IJATYoBkHOQY0FUbr+5D3RMKGegwvoCZghKoFR6Y1oKW3ZbS5kGJADsyuWOnhKlOg==" saltValue="qID+kjrTtxw/4oCek1FZW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554</v>
      </c>
      <c r="G2" s="148"/>
      <c r="H2" s="149"/>
    </row>
    <row r="3" spans="1:8" x14ac:dyDescent="0.15">
      <c r="A3" s="145" t="s">
        <v>547</v>
      </c>
      <c r="B3" s="150"/>
      <c r="C3" s="151"/>
      <c r="D3" s="152">
        <v>70287</v>
      </c>
      <c r="E3" s="153"/>
      <c r="F3" s="154">
        <v>122882</v>
      </c>
      <c r="G3" s="155"/>
      <c r="H3" s="156"/>
    </row>
    <row r="4" spans="1:8" x14ac:dyDescent="0.15">
      <c r="A4" s="157"/>
      <c r="B4" s="158"/>
      <c r="C4" s="159"/>
      <c r="D4" s="160">
        <v>58205</v>
      </c>
      <c r="E4" s="161"/>
      <c r="F4" s="162">
        <v>65785</v>
      </c>
      <c r="G4" s="163"/>
      <c r="H4" s="164"/>
    </row>
    <row r="5" spans="1:8" x14ac:dyDescent="0.15">
      <c r="A5" s="145" t="s">
        <v>549</v>
      </c>
      <c r="B5" s="150"/>
      <c r="C5" s="151"/>
      <c r="D5" s="152">
        <v>76085</v>
      </c>
      <c r="E5" s="153"/>
      <c r="F5" s="154">
        <v>114790</v>
      </c>
      <c r="G5" s="155"/>
      <c r="H5" s="156"/>
    </row>
    <row r="6" spans="1:8" x14ac:dyDescent="0.15">
      <c r="A6" s="157"/>
      <c r="B6" s="158"/>
      <c r="C6" s="159"/>
      <c r="D6" s="160">
        <v>49050</v>
      </c>
      <c r="E6" s="161"/>
      <c r="F6" s="162">
        <v>55601</v>
      </c>
      <c r="G6" s="163"/>
      <c r="H6" s="164"/>
    </row>
    <row r="7" spans="1:8" x14ac:dyDescent="0.15">
      <c r="A7" s="145" t="s">
        <v>550</v>
      </c>
      <c r="B7" s="150"/>
      <c r="C7" s="151"/>
      <c r="D7" s="152">
        <v>115179</v>
      </c>
      <c r="E7" s="153"/>
      <c r="F7" s="154">
        <v>126262</v>
      </c>
      <c r="G7" s="155"/>
      <c r="H7" s="156"/>
    </row>
    <row r="8" spans="1:8" x14ac:dyDescent="0.15">
      <c r="A8" s="157"/>
      <c r="B8" s="158"/>
      <c r="C8" s="159"/>
      <c r="D8" s="160">
        <v>83907</v>
      </c>
      <c r="E8" s="161"/>
      <c r="F8" s="162">
        <v>56769</v>
      </c>
      <c r="G8" s="163"/>
      <c r="H8" s="164"/>
    </row>
    <row r="9" spans="1:8" x14ac:dyDescent="0.15">
      <c r="A9" s="145" t="s">
        <v>551</v>
      </c>
      <c r="B9" s="150"/>
      <c r="C9" s="151"/>
      <c r="D9" s="152">
        <v>99204</v>
      </c>
      <c r="E9" s="153"/>
      <c r="F9" s="154">
        <v>126525</v>
      </c>
      <c r="G9" s="155"/>
      <c r="H9" s="156"/>
    </row>
    <row r="10" spans="1:8" x14ac:dyDescent="0.15">
      <c r="A10" s="157"/>
      <c r="B10" s="158"/>
      <c r="C10" s="159"/>
      <c r="D10" s="160">
        <v>26063</v>
      </c>
      <c r="E10" s="161"/>
      <c r="F10" s="162">
        <v>67052</v>
      </c>
      <c r="G10" s="163"/>
      <c r="H10" s="164"/>
    </row>
    <row r="11" spans="1:8" x14ac:dyDescent="0.15">
      <c r="A11" s="145" t="s">
        <v>552</v>
      </c>
      <c r="B11" s="150"/>
      <c r="C11" s="151"/>
      <c r="D11" s="152">
        <v>61736</v>
      </c>
      <c r="E11" s="153"/>
      <c r="F11" s="154">
        <v>122054</v>
      </c>
      <c r="G11" s="155"/>
      <c r="H11" s="156"/>
    </row>
    <row r="12" spans="1:8" x14ac:dyDescent="0.15">
      <c r="A12" s="157"/>
      <c r="B12" s="158"/>
      <c r="C12" s="165"/>
      <c r="D12" s="160">
        <v>28003</v>
      </c>
      <c r="E12" s="161"/>
      <c r="F12" s="162">
        <v>68298</v>
      </c>
      <c r="G12" s="163"/>
      <c r="H12" s="164"/>
    </row>
    <row r="13" spans="1:8" x14ac:dyDescent="0.15">
      <c r="A13" s="145"/>
      <c r="B13" s="150"/>
      <c r="C13" s="166"/>
      <c r="D13" s="167">
        <v>84498</v>
      </c>
      <c r="E13" s="168"/>
      <c r="F13" s="169">
        <v>122503</v>
      </c>
      <c r="G13" s="170"/>
      <c r="H13" s="156"/>
    </row>
    <row r="14" spans="1:8" x14ac:dyDescent="0.15">
      <c r="A14" s="157"/>
      <c r="B14" s="158"/>
      <c r="C14" s="159"/>
      <c r="D14" s="160">
        <v>49046</v>
      </c>
      <c r="E14" s="161"/>
      <c r="F14" s="162">
        <v>62701</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2.4700000000000002</v>
      </c>
      <c r="C19" s="171">
        <f>ROUND(VALUE(SUBSTITUTE(実質収支比率等に係る経年分析!G$48,"▲","-")),2)</f>
        <v>2.17</v>
      </c>
      <c r="D19" s="171">
        <f>ROUND(VALUE(SUBSTITUTE(実質収支比率等に係る経年分析!H$48,"▲","-")),2)</f>
        <v>2.69</v>
      </c>
      <c r="E19" s="171">
        <f>ROUND(VALUE(SUBSTITUTE(実質収支比率等に係る経年分析!I$48,"▲","-")),2)</f>
        <v>7.26</v>
      </c>
      <c r="F19" s="171">
        <f>ROUND(VALUE(SUBSTITUTE(実質収支比率等に係る経年分析!J$48,"▲","-")),2)</f>
        <v>10.37</v>
      </c>
    </row>
    <row r="20" spans="1:11" x14ac:dyDescent="0.15">
      <c r="A20" s="171" t="s">
        <v>55</v>
      </c>
      <c r="B20" s="171">
        <f>ROUND(VALUE(SUBSTITUTE(実質収支比率等に係る経年分析!F$47,"▲","-")),2)</f>
        <v>40.81</v>
      </c>
      <c r="C20" s="171">
        <f>ROUND(VALUE(SUBSTITUTE(実質収支比率等に係る経年分析!G$47,"▲","-")),2)</f>
        <v>36.24</v>
      </c>
      <c r="D20" s="171">
        <f>ROUND(VALUE(SUBSTITUTE(実質収支比率等に係る経年分析!H$47,"▲","-")),2)</f>
        <v>32.9</v>
      </c>
      <c r="E20" s="171">
        <f>ROUND(VALUE(SUBSTITUTE(実質収支比率等に係る経年分析!I$47,"▲","-")),2)</f>
        <v>36.880000000000003</v>
      </c>
      <c r="F20" s="171">
        <f>ROUND(VALUE(SUBSTITUTE(実質収支比率等に係る経年分析!J$47,"▲","-")),2)</f>
        <v>47.41</v>
      </c>
    </row>
    <row r="21" spans="1:11" x14ac:dyDescent="0.15">
      <c r="A21" s="171" t="s">
        <v>56</v>
      </c>
      <c r="B21" s="171">
        <f>IF(ISNUMBER(VALUE(SUBSTITUTE(実質収支比率等に係る経年分析!F$49,"▲","-"))),ROUND(VALUE(SUBSTITUTE(実質収支比率等に係る経年分析!F$49,"▲","-")),2),NA())</f>
        <v>-6.66</v>
      </c>
      <c r="C21" s="171">
        <f>IF(ISNUMBER(VALUE(SUBSTITUTE(実質収支比率等に係る経年分析!G$49,"▲","-"))),ROUND(VALUE(SUBSTITUTE(実質収支比率等に係る経年分析!G$49,"▲","-")),2),NA())</f>
        <v>-5.96</v>
      </c>
      <c r="D21" s="171">
        <f>IF(ISNUMBER(VALUE(SUBSTITUTE(実質収支比率等に係る経年分析!H$49,"▲","-"))),ROUND(VALUE(SUBSTITUTE(実質収支比率等に係る経年分析!H$49,"▲","-")),2),NA())</f>
        <v>-3.93</v>
      </c>
      <c r="E21" s="171">
        <f>IF(ISNUMBER(VALUE(SUBSTITUTE(実質収支比率等に係る経年分析!I$49,"▲","-"))),ROUND(VALUE(SUBSTITUTE(実質収支比率等に係る経年分析!I$49,"▲","-")),2),NA())</f>
        <v>9.36</v>
      </c>
      <c r="F21" s="171">
        <f>IF(ISNUMBER(VALUE(SUBSTITUTE(実質収支比率等に係る経年分析!J$49,"▲","-"))),ROUND(VALUE(SUBSTITUTE(実質収支比率等に係る経年分析!J$49,"▲","-")),2),NA())</f>
        <v>13.71</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漁業集落環境整備事業特別会計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0.03</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0.04</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0.03</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0.03</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0.01</v>
      </c>
    </row>
    <row r="31" spans="1:11" x14ac:dyDescent="0.15">
      <c r="A31" s="172" t="str">
        <f>IF(連結実質赤字比率に係る赤字・黒字の構成分析!C$39="",NA(),連結実質赤字比率に係る赤字・黒字の構成分析!C$39)</f>
        <v>公共下水道事業特別会計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0.04</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0.02</v>
      </c>
    </row>
    <row r="32" spans="1:11" x14ac:dyDescent="0.15">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0.05</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0.02</v>
      </c>
    </row>
    <row r="33" spans="1:16" x14ac:dyDescent="0.15">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0.94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0.81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0.59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1.26</v>
      </c>
    </row>
    <row r="34" spans="1:16" x14ac:dyDescent="0.15">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1.43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1.62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2.13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1.84</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2.46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2.16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2.69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7.26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10.37</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22.88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24.12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23.23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19.059999999999999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17.16</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414</v>
      </c>
      <c r="E42" s="173"/>
      <c r="F42" s="173"/>
      <c r="G42" s="173">
        <f>'実質公債費比率（分子）の構造'!L$52</f>
        <v>456</v>
      </c>
      <c r="H42" s="173"/>
      <c r="I42" s="173"/>
      <c r="J42" s="173">
        <f>'実質公債費比率（分子）の構造'!M$52</f>
        <v>467</v>
      </c>
      <c r="K42" s="173"/>
      <c r="L42" s="173"/>
      <c r="M42" s="173">
        <f>'実質公債費比率（分子）の構造'!N$52</f>
        <v>476</v>
      </c>
      <c r="N42" s="173"/>
      <c r="O42" s="173"/>
      <c r="P42" s="173">
        <f>'実質公債費比率（分子）の構造'!O$52</f>
        <v>478</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43</v>
      </c>
      <c r="C45" s="173"/>
      <c r="D45" s="173"/>
      <c r="E45" s="173">
        <f>'実質公債費比率（分子）の構造'!L$49</f>
        <v>42</v>
      </c>
      <c r="F45" s="173"/>
      <c r="G45" s="173"/>
      <c r="H45" s="173">
        <f>'実質公債費比率（分子）の構造'!M$49</f>
        <v>43</v>
      </c>
      <c r="I45" s="173"/>
      <c r="J45" s="173"/>
      <c r="K45" s="173">
        <f>'実質公債費比率（分子）の構造'!N$49</f>
        <v>40</v>
      </c>
      <c r="L45" s="173"/>
      <c r="M45" s="173"/>
      <c r="N45" s="173">
        <f>'実質公債費比率（分子）の構造'!O$49</f>
        <v>28</v>
      </c>
      <c r="O45" s="173"/>
      <c r="P45" s="173"/>
    </row>
    <row r="46" spans="1:16" x14ac:dyDescent="0.15">
      <c r="A46" s="173" t="s">
        <v>67</v>
      </c>
      <c r="B46" s="173">
        <f>'実質公債費比率（分子）の構造'!K$48</f>
        <v>250</v>
      </c>
      <c r="C46" s="173"/>
      <c r="D46" s="173"/>
      <c r="E46" s="173">
        <f>'実質公債費比率（分子）の構造'!L$48</f>
        <v>257</v>
      </c>
      <c r="F46" s="173"/>
      <c r="G46" s="173"/>
      <c r="H46" s="173">
        <f>'実質公債費比率（分子）の構造'!M$48</f>
        <v>266</v>
      </c>
      <c r="I46" s="173"/>
      <c r="J46" s="173"/>
      <c r="K46" s="173">
        <f>'実質公債費比率（分子）の構造'!N$48</f>
        <v>263</v>
      </c>
      <c r="L46" s="173"/>
      <c r="M46" s="173"/>
      <c r="N46" s="173">
        <f>'実質公債費比率（分子）の構造'!O$48</f>
        <v>284</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383</v>
      </c>
      <c r="C49" s="173"/>
      <c r="D49" s="173"/>
      <c r="E49" s="173">
        <f>'実質公債費比率（分子）の構造'!L$45</f>
        <v>420</v>
      </c>
      <c r="F49" s="173"/>
      <c r="G49" s="173"/>
      <c r="H49" s="173">
        <f>'実質公債費比率（分子）の構造'!M$45</f>
        <v>406</v>
      </c>
      <c r="I49" s="173"/>
      <c r="J49" s="173"/>
      <c r="K49" s="173">
        <f>'実質公債費比率（分子）の構造'!N$45</f>
        <v>429</v>
      </c>
      <c r="L49" s="173"/>
      <c r="M49" s="173"/>
      <c r="N49" s="173">
        <f>'実質公債費比率（分子）の構造'!O$45</f>
        <v>446</v>
      </c>
      <c r="O49" s="173"/>
      <c r="P49" s="173"/>
    </row>
    <row r="50" spans="1:16" x14ac:dyDescent="0.15">
      <c r="A50" s="173" t="s">
        <v>71</v>
      </c>
      <c r="B50" s="173" t="e">
        <f>NA()</f>
        <v>#N/A</v>
      </c>
      <c r="C50" s="173">
        <f>IF(ISNUMBER('実質公債費比率（分子）の構造'!K$53),'実質公債費比率（分子）の構造'!K$53,NA())</f>
        <v>262</v>
      </c>
      <c r="D50" s="173" t="e">
        <f>NA()</f>
        <v>#N/A</v>
      </c>
      <c r="E50" s="173" t="e">
        <f>NA()</f>
        <v>#N/A</v>
      </c>
      <c r="F50" s="173">
        <f>IF(ISNUMBER('実質公債費比率（分子）の構造'!L$53),'実質公債費比率（分子）の構造'!L$53,NA())</f>
        <v>263</v>
      </c>
      <c r="G50" s="173" t="e">
        <f>NA()</f>
        <v>#N/A</v>
      </c>
      <c r="H50" s="173" t="e">
        <f>NA()</f>
        <v>#N/A</v>
      </c>
      <c r="I50" s="173">
        <f>IF(ISNUMBER('実質公債費比率（分子）の構造'!M$53),'実質公債費比率（分子）の構造'!M$53,NA())</f>
        <v>248</v>
      </c>
      <c r="J50" s="173" t="e">
        <f>NA()</f>
        <v>#N/A</v>
      </c>
      <c r="K50" s="173" t="e">
        <f>NA()</f>
        <v>#N/A</v>
      </c>
      <c r="L50" s="173">
        <f>IF(ISNUMBER('実質公債費比率（分子）の構造'!N$53),'実質公債費比率（分子）の構造'!N$53,NA())</f>
        <v>256</v>
      </c>
      <c r="M50" s="173" t="e">
        <f>NA()</f>
        <v>#N/A</v>
      </c>
      <c r="N50" s="173" t="e">
        <f>NA()</f>
        <v>#N/A</v>
      </c>
      <c r="O50" s="173">
        <f>IF(ISNUMBER('実質公債費比率（分子）の構造'!O$53),'実質公債費比率（分子）の構造'!O$53,NA())</f>
        <v>280</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5378</v>
      </c>
      <c r="E56" s="172"/>
      <c r="F56" s="172"/>
      <c r="G56" s="172">
        <f>'将来負担比率（分子）の構造'!J$52</f>
        <v>5521</v>
      </c>
      <c r="H56" s="172"/>
      <c r="I56" s="172"/>
      <c r="J56" s="172">
        <f>'将来負担比率（分子）の構造'!K$52</f>
        <v>5392</v>
      </c>
      <c r="K56" s="172"/>
      <c r="L56" s="172"/>
      <c r="M56" s="172">
        <f>'将来負担比率（分子）の構造'!L$52</f>
        <v>5316</v>
      </c>
      <c r="N56" s="172"/>
      <c r="O56" s="172"/>
      <c r="P56" s="172">
        <f>'将来負担比率（分子）の構造'!M$52</f>
        <v>5195</v>
      </c>
    </row>
    <row r="57" spans="1:16" x14ac:dyDescent="0.15">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15">
      <c r="A58" s="172" t="s">
        <v>41</v>
      </c>
      <c r="B58" s="172"/>
      <c r="C58" s="172"/>
      <c r="D58" s="172">
        <f>'将来負担比率（分子）の構造'!I$50</f>
        <v>1095</v>
      </c>
      <c r="E58" s="172"/>
      <c r="F58" s="172"/>
      <c r="G58" s="172">
        <f>'将来負担比率（分子）の構造'!J$50</f>
        <v>980</v>
      </c>
      <c r="H58" s="172"/>
      <c r="I58" s="172"/>
      <c r="J58" s="172">
        <f>'将来負担比率（分子）の構造'!K$50</f>
        <v>915</v>
      </c>
      <c r="K58" s="172"/>
      <c r="L58" s="172"/>
      <c r="M58" s="172">
        <f>'将来負担比率（分子）の構造'!L$50</f>
        <v>1096</v>
      </c>
      <c r="N58" s="172"/>
      <c r="O58" s="172"/>
      <c r="P58" s="172">
        <f>'将来負担比率（分子）の構造'!M$50</f>
        <v>1487</v>
      </c>
    </row>
    <row r="59" spans="1:16" x14ac:dyDescent="0.15">
      <c r="A59" s="172" t="s">
        <v>39</v>
      </c>
      <c r="B59" s="172">
        <f>'将来負担比率（分子）の構造'!I$49</f>
        <v>27</v>
      </c>
      <c r="C59" s="172"/>
      <c r="D59" s="172"/>
      <c r="E59" s="172">
        <f>'将来負担比率（分子）の構造'!J$49</f>
        <v>33</v>
      </c>
      <c r="F59" s="172"/>
      <c r="G59" s="172"/>
      <c r="H59" s="172">
        <f>'将来負担比率（分子）の構造'!K$49</f>
        <v>50</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591</v>
      </c>
      <c r="C62" s="172"/>
      <c r="D62" s="172"/>
      <c r="E62" s="172">
        <f>'将来負担比率（分子）の構造'!J$45</f>
        <v>573</v>
      </c>
      <c r="F62" s="172"/>
      <c r="G62" s="172"/>
      <c r="H62" s="172">
        <f>'将来負担比率（分子）の構造'!K$45</f>
        <v>536</v>
      </c>
      <c r="I62" s="172"/>
      <c r="J62" s="172"/>
      <c r="K62" s="172">
        <f>'将来負担比率（分子）の構造'!L$45</f>
        <v>544</v>
      </c>
      <c r="L62" s="172"/>
      <c r="M62" s="172"/>
      <c r="N62" s="172">
        <f>'将来負担比率（分子）の構造'!M$45</f>
        <v>517</v>
      </c>
      <c r="O62" s="172"/>
      <c r="P62" s="172"/>
    </row>
    <row r="63" spans="1:16" x14ac:dyDescent="0.15">
      <c r="A63" s="172" t="s">
        <v>34</v>
      </c>
      <c r="B63" s="172">
        <f>'将来負担比率（分子）の構造'!I$44</f>
        <v>503</v>
      </c>
      <c r="C63" s="172"/>
      <c r="D63" s="172"/>
      <c r="E63" s="172">
        <f>'将来負担比率（分子）の構造'!J$44</f>
        <v>464</v>
      </c>
      <c r="F63" s="172"/>
      <c r="G63" s="172"/>
      <c r="H63" s="172">
        <f>'将来負担比率（分子）の構造'!K$44</f>
        <v>428</v>
      </c>
      <c r="I63" s="172"/>
      <c r="J63" s="172"/>
      <c r="K63" s="172">
        <f>'将来負担比率（分子）の構造'!L$44</f>
        <v>418</v>
      </c>
      <c r="L63" s="172"/>
      <c r="M63" s="172"/>
      <c r="N63" s="172">
        <f>'将来負担比率（分子）の構造'!M$44</f>
        <v>590</v>
      </c>
      <c r="O63" s="172"/>
      <c r="P63" s="172"/>
    </row>
    <row r="64" spans="1:16" x14ac:dyDescent="0.15">
      <c r="A64" s="172" t="s">
        <v>33</v>
      </c>
      <c r="B64" s="172">
        <f>'将来負担比率（分子）の構造'!I$43</f>
        <v>4352</v>
      </c>
      <c r="C64" s="172"/>
      <c r="D64" s="172"/>
      <c r="E64" s="172">
        <f>'将来負担比率（分子）の構造'!J$43</f>
        <v>4554</v>
      </c>
      <c r="F64" s="172"/>
      <c r="G64" s="172"/>
      <c r="H64" s="172">
        <f>'将来負担比率（分子）の構造'!K$43</f>
        <v>4695</v>
      </c>
      <c r="I64" s="172"/>
      <c r="J64" s="172"/>
      <c r="K64" s="172">
        <f>'将来負担比率（分子）の構造'!L$43</f>
        <v>4689</v>
      </c>
      <c r="L64" s="172"/>
      <c r="M64" s="172"/>
      <c r="N64" s="172">
        <f>'将来負担比率（分子）の構造'!M$43</f>
        <v>4676</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4461</v>
      </c>
      <c r="C66" s="172"/>
      <c r="D66" s="172"/>
      <c r="E66" s="172">
        <f>'将来負担比率（分子）の構造'!J$41</f>
        <v>4382</v>
      </c>
      <c r="F66" s="172"/>
      <c r="G66" s="172"/>
      <c r="H66" s="172">
        <f>'将来負担比率（分子）の構造'!K$41</f>
        <v>4638</v>
      </c>
      <c r="I66" s="172"/>
      <c r="J66" s="172"/>
      <c r="K66" s="172">
        <f>'将来負担比率（分子）の構造'!L$41</f>
        <v>4570</v>
      </c>
      <c r="L66" s="172"/>
      <c r="M66" s="172"/>
      <c r="N66" s="172">
        <f>'将来負担比率（分子）の構造'!M$41</f>
        <v>4412</v>
      </c>
      <c r="O66" s="172"/>
      <c r="P66" s="172"/>
    </row>
    <row r="67" spans="1:16" x14ac:dyDescent="0.15">
      <c r="A67" s="172" t="s">
        <v>75</v>
      </c>
      <c r="B67" s="172" t="e">
        <f>NA()</f>
        <v>#N/A</v>
      </c>
      <c r="C67" s="172">
        <f>IF(ISNUMBER('将来負担比率（分子）の構造'!I$53), IF('将来負担比率（分子）の構造'!I$53 &lt; 0, 0, '将来負担比率（分子）の構造'!I$53), NA())</f>
        <v>3460</v>
      </c>
      <c r="D67" s="172" t="e">
        <f>NA()</f>
        <v>#N/A</v>
      </c>
      <c r="E67" s="172" t="e">
        <f>NA()</f>
        <v>#N/A</v>
      </c>
      <c r="F67" s="172">
        <f>IF(ISNUMBER('将来負担比率（分子）の構造'!J$53), IF('将来負担比率（分子）の構造'!J$53 &lt; 0, 0, '将来負担比率（分子）の構造'!J$53), NA())</f>
        <v>3506</v>
      </c>
      <c r="G67" s="172" t="e">
        <f>NA()</f>
        <v>#N/A</v>
      </c>
      <c r="H67" s="172" t="e">
        <f>NA()</f>
        <v>#N/A</v>
      </c>
      <c r="I67" s="172">
        <f>IF(ISNUMBER('将来負担比率（分子）の構造'!K$53), IF('将来負担比率（分子）の構造'!K$53 &lt; 0, 0, '将来負担比率（分子）の構造'!K$53), NA())</f>
        <v>4040</v>
      </c>
      <c r="J67" s="172" t="e">
        <f>NA()</f>
        <v>#N/A</v>
      </c>
      <c r="K67" s="172" t="e">
        <f>NA()</f>
        <v>#N/A</v>
      </c>
      <c r="L67" s="172">
        <f>IF(ISNUMBER('将来負担比率（分子）の構造'!L$53), IF('将来負担比率（分子）の構造'!L$53 &lt; 0, 0, '将来負担比率（分子）の構造'!L$53), NA())</f>
        <v>3808</v>
      </c>
      <c r="M67" s="172" t="e">
        <f>NA()</f>
        <v>#N/A</v>
      </c>
      <c r="N67" s="172" t="e">
        <f>NA()</f>
        <v>#N/A</v>
      </c>
      <c r="O67" s="172">
        <f>IF(ISNUMBER('将来負担比率（分子）の構造'!M$53), IF('将来負担比率（分子）の構造'!M$53 &lt; 0, 0, '将来負担比率（分子）の構造'!M$53), NA())</f>
        <v>3513</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805</v>
      </c>
      <c r="C72" s="176">
        <f>基金残高に係る経年分析!G55</f>
        <v>958</v>
      </c>
      <c r="D72" s="176">
        <f>基金残高に係る経年分析!H55</f>
        <v>1336</v>
      </c>
    </row>
    <row r="73" spans="1:16" x14ac:dyDescent="0.15">
      <c r="A73" s="175" t="s">
        <v>78</v>
      </c>
      <c r="B73" s="176">
        <f>基金残高に係る経年分析!F56</f>
        <v>1</v>
      </c>
      <c r="C73" s="176">
        <f>基金残高に係る経年分析!G56</f>
        <v>1</v>
      </c>
      <c r="D73" s="176">
        <f>基金残高に係る経年分析!H56</f>
        <v>1</v>
      </c>
    </row>
    <row r="74" spans="1:16" x14ac:dyDescent="0.15">
      <c r="A74" s="175" t="s">
        <v>79</v>
      </c>
      <c r="B74" s="176">
        <f>基金残高に係る経年分析!F57</f>
        <v>31</v>
      </c>
      <c r="C74" s="176">
        <f>基金残高に係る経年分析!G57</f>
        <v>48</v>
      </c>
      <c r="D74" s="176">
        <f>基金残高に係る経年分析!H57</f>
        <v>62</v>
      </c>
    </row>
  </sheetData>
  <sheetProtection algorithmName="SHA-512" hashValue="IQxMsWmmpIsrX0LeQ3qVab3lqDsd+xNrjQbWMInP8WhDqL+ea30jFAq6XVZ03HPPvkDVsqwaGoPnXGcyBSQqWA==" saltValue="rv6Oi0A2UNfhgAVOHizRL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223</v>
      </c>
      <c r="DI1" s="783"/>
      <c r="DJ1" s="783"/>
      <c r="DK1" s="783"/>
      <c r="DL1" s="783"/>
      <c r="DM1" s="783"/>
      <c r="DN1" s="784"/>
      <c r="DO1" s="212"/>
      <c r="DP1" s="782" t="s">
        <v>224</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x14ac:dyDescent="0.15">
      <c r="B2" s="213" t="s">
        <v>225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24" t="s">
        <v>226</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227</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228</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x14ac:dyDescent="0.15">
      <c r="B4" s="724" t="s">
        <v>1</v>
      </c>
      <c r="C4" s="725"/>
      <c r="D4" s="725"/>
      <c r="E4" s="725"/>
      <c r="F4" s="725"/>
      <c r="G4" s="725"/>
      <c r="H4" s="725"/>
      <c r="I4" s="725"/>
      <c r="J4" s="725"/>
      <c r="K4" s="725"/>
      <c r="L4" s="725"/>
      <c r="M4" s="725"/>
      <c r="N4" s="725"/>
      <c r="O4" s="725"/>
      <c r="P4" s="725"/>
      <c r="Q4" s="726"/>
      <c r="R4" s="724" t="s">
        <v>229</v>
      </c>
      <c r="S4" s="725"/>
      <c r="T4" s="725"/>
      <c r="U4" s="725"/>
      <c r="V4" s="725"/>
      <c r="W4" s="725"/>
      <c r="X4" s="725"/>
      <c r="Y4" s="726"/>
      <c r="Z4" s="724" t="s">
        <v>230</v>
      </c>
      <c r="AA4" s="725"/>
      <c r="AB4" s="725"/>
      <c r="AC4" s="726"/>
      <c r="AD4" s="724" t="s">
        <v>231</v>
      </c>
      <c r="AE4" s="725"/>
      <c r="AF4" s="725"/>
      <c r="AG4" s="725"/>
      <c r="AH4" s="725"/>
      <c r="AI4" s="725"/>
      <c r="AJ4" s="725"/>
      <c r="AK4" s="726"/>
      <c r="AL4" s="724" t="s">
        <v>230</v>
      </c>
      <c r="AM4" s="725"/>
      <c r="AN4" s="725"/>
      <c r="AO4" s="726"/>
      <c r="AP4" s="785" t="s">
        <v>232</v>
      </c>
      <c r="AQ4" s="785"/>
      <c r="AR4" s="785"/>
      <c r="AS4" s="785"/>
      <c r="AT4" s="785"/>
      <c r="AU4" s="785"/>
      <c r="AV4" s="785"/>
      <c r="AW4" s="785"/>
      <c r="AX4" s="785"/>
      <c r="AY4" s="785"/>
      <c r="AZ4" s="785"/>
      <c r="BA4" s="785"/>
      <c r="BB4" s="785"/>
      <c r="BC4" s="785"/>
      <c r="BD4" s="785"/>
      <c r="BE4" s="785"/>
      <c r="BF4" s="785"/>
      <c r="BG4" s="785" t="s">
        <v>233</v>
      </c>
      <c r="BH4" s="785"/>
      <c r="BI4" s="785"/>
      <c r="BJ4" s="785"/>
      <c r="BK4" s="785"/>
      <c r="BL4" s="785"/>
      <c r="BM4" s="785"/>
      <c r="BN4" s="785"/>
      <c r="BO4" s="785" t="s">
        <v>230</v>
      </c>
      <c r="BP4" s="785"/>
      <c r="BQ4" s="785"/>
      <c r="BR4" s="785"/>
      <c r="BS4" s="785" t="s">
        <v>234</v>
      </c>
      <c r="BT4" s="785"/>
      <c r="BU4" s="785"/>
      <c r="BV4" s="785"/>
      <c r="BW4" s="785"/>
      <c r="BX4" s="785"/>
      <c r="BY4" s="785"/>
      <c r="BZ4" s="785"/>
      <c r="CA4" s="785"/>
      <c r="CB4" s="785"/>
      <c r="CD4" s="767" t="s">
        <v>235</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2" customFormat="1" ht="11.25" customHeight="1" x14ac:dyDescent="0.15">
      <c r="B5" s="732" t="s">
        <v>236</v>
      </c>
      <c r="C5" s="733"/>
      <c r="D5" s="733"/>
      <c r="E5" s="733"/>
      <c r="F5" s="733"/>
      <c r="G5" s="733"/>
      <c r="H5" s="733"/>
      <c r="I5" s="733"/>
      <c r="J5" s="733"/>
      <c r="K5" s="733"/>
      <c r="L5" s="733"/>
      <c r="M5" s="733"/>
      <c r="N5" s="733"/>
      <c r="O5" s="733"/>
      <c r="P5" s="733"/>
      <c r="Q5" s="734"/>
      <c r="R5" s="718">
        <v>703061</v>
      </c>
      <c r="S5" s="719"/>
      <c r="T5" s="719"/>
      <c r="U5" s="719"/>
      <c r="V5" s="719"/>
      <c r="W5" s="719"/>
      <c r="X5" s="719"/>
      <c r="Y5" s="762"/>
      <c r="Z5" s="780">
        <v>16</v>
      </c>
      <c r="AA5" s="780"/>
      <c r="AB5" s="780"/>
      <c r="AC5" s="780"/>
      <c r="AD5" s="781">
        <v>703061</v>
      </c>
      <c r="AE5" s="781"/>
      <c r="AF5" s="781"/>
      <c r="AG5" s="781"/>
      <c r="AH5" s="781"/>
      <c r="AI5" s="781"/>
      <c r="AJ5" s="781"/>
      <c r="AK5" s="781"/>
      <c r="AL5" s="763">
        <v>25.4</v>
      </c>
      <c r="AM5" s="737"/>
      <c r="AN5" s="737"/>
      <c r="AO5" s="764"/>
      <c r="AP5" s="732" t="s">
        <v>237</v>
      </c>
      <c r="AQ5" s="733"/>
      <c r="AR5" s="733"/>
      <c r="AS5" s="733"/>
      <c r="AT5" s="733"/>
      <c r="AU5" s="733"/>
      <c r="AV5" s="733"/>
      <c r="AW5" s="733"/>
      <c r="AX5" s="733"/>
      <c r="AY5" s="733"/>
      <c r="AZ5" s="733"/>
      <c r="BA5" s="733"/>
      <c r="BB5" s="733"/>
      <c r="BC5" s="733"/>
      <c r="BD5" s="733"/>
      <c r="BE5" s="733"/>
      <c r="BF5" s="734"/>
      <c r="BG5" s="665">
        <v>703061</v>
      </c>
      <c r="BH5" s="666"/>
      <c r="BI5" s="666"/>
      <c r="BJ5" s="666"/>
      <c r="BK5" s="666"/>
      <c r="BL5" s="666"/>
      <c r="BM5" s="666"/>
      <c r="BN5" s="667"/>
      <c r="BO5" s="692">
        <v>100</v>
      </c>
      <c r="BP5" s="692"/>
      <c r="BQ5" s="692"/>
      <c r="BR5" s="692"/>
      <c r="BS5" s="693" t="s">
        <v>131</v>
      </c>
      <c r="BT5" s="693"/>
      <c r="BU5" s="693"/>
      <c r="BV5" s="693"/>
      <c r="BW5" s="693"/>
      <c r="BX5" s="693"/>
      <c r="BY5" s="693"/>
      <c r="BZ5" s="693"/>
      <c r="CA5" s="693"/>
      <c r="CB5" s="751"/>
      <c r="CD5" s="767" t="s">
        <v>232</v>
      </c>
      <c r="CE5" s="768"/>
      <c r="CF5" s="768"/>
      <c r="CG5" s="768"/>
      <c r="CH5" s="768"/>
      <c r="CI5" s="768"/>
      <c r="CJ5" s="768"/>
      <c r="CK5" s="768"/>
      <c r="CL5" s="768"/>
      <c r="CM5" s="768"/>
      <c r="CN5" s="768"/>
      <c r="CO5" s="768"/>
      <c r="CP5" s="768"/>
      <c r="CQ5" s="769"/>
      <c r="CR5" s="767" t="s">
        <v>239</v>
      </c>
      <c r="CS5" s="768"/>
      <c r="CT5" s="768"/>
      <c r="CU5" s="768"/>
      <c r="CV5" s="768"/>
      <c r="CW5" s="768"/>
      <c r="CX5" s="768"/>
      <c r="CY5" s="769"/>
      <c r="CZ5" s="767" t="s">
        <v>230</v>
      </c>
      <c r="DA5" s="768"/>
      <c r="DB5" s="768"/>
      <c r="DC5" s="769"/>
      <c r="DD5" s="767" t="s">
        <v>240</v>
      </c>
      <c r="DE5" s="768"/>
      <c r="DF5" s="768"/>
      <c r="DG5" s="768"/>
      <c r="DH5" s="768"/>
      <c r="DI5" s="768"/>
      <c r="DJ5" s="768"/>
      <c r="DK5" s="768"/>
      <c r="DL5" s="768"/>
      <c r="DM5" s="768"/>
      <c r="DN5" s="768"/>
      <c r="DO5" s="768"/>
      <c r="DP5" s="769"/>
      <c r="DQ5" s="767" t="s">
        <v>241</v>
      </c>
      <c r="DR5" s="768"/>
      <c r="DS5" s="768"/>
      <c r="DT5" s="768"/>
      <c r="DU5" s="768"/>
      <c r="DV5" s="768"/>
      <c r="DW5" s="768"/>
      <c r="DX5" s="768"/>
      <c r="DY5" s="768"/>
      <c r="DZ5" s="768"/>
      <c r="EA5" s="768"/>
      <c r="EB5" s="768"/>
      <c r="EC5" s="769"/>
    </row>
    <row r="6" spans="2:143" ht="11.25" customHeight="1" x14ac:dyDescent="0.15">
      <c r="B6" s="662" t="s">
        <v>242</v>
      </c>
      <c r="C6" s="663"/>
      <c r="D6" s="663"/>
      <c r="E6" s="663"/>
      <c r="F6" s="663"/>
      <c r="G6" s="663"/>
      <c r="H6" s="663"/>
      <c r="I6" s="663"/>
      <c r="J6" s="663"/>
      <c r="K6" s="663"/>
      <c r="L6" s="663"/>
      <c r="M6" s="663"/>
      <c r="N6" s="663"/>
      <c r="O6" s="663"/>
      <c r="P6" s="663"/>
      <c r="Q6" s="664"/>
      <c r="R6" s="665">
        <v>27832</v>
      </c>
      <c r="S6" s="666"/>
      <c r="T6" s="666"/>
      <c r="U6" s="666"/>
      <c r="V6" s="666"/>
      <c r="W6" s="666"/>
      <c r="X6" s="666"/>
      <c r="Y6" s="667"/>
      <c r="Z6" s="692">
        <v>0.6</v>
      </c>
      <c r="AA6" s="692"/>
      <c r="AB6" s="692"/>
      <c r="AC6" s="692"/>
      <c r="AD6" s="693">
        <v>27832</v>
      </c>
      <c r="AE6" s="693"/>
      <c r="AF6" s="693"/>
      <c r="AG6" s="693"/>
      <c r="AH6" s="693"/>
      <c r="AI6" s="693"/>
      <c r="AJ6" s="693"/>
      <c r="AK6" s="693"/>
      <c r="AL6" s="668">
        <v>1</v>
      </c>
      <c r="AM6" s="669"/>
      <c r="AN6" s="669"/>
      <c r="AO6" s="694"/>
      <c r="AP6" s="662" t="s">
        <v>243</v>
      </c>
      <c r="AQ6" s="663"/>
      <c r="AR6" s="663"/>
      <c r="AS6" s="663"/>
      <c r="AT6" s="663"/>
      <c r="AU6" s="663"/>
      <c r="AV6" s="663"/>
      <c r="AW6" s="663"/>
      <c r="AX6" s="663"/>
      <c r="AY6" s="663"/>
      <c r="AZ6" s="663"/>
      <c r="BA6" s="663"/>
      <c r="BB6" s="663"/>
      <c r="BC6" s="663"/>
      <c r="BD6" s="663"/>
      <c r="BE6" s="663"/>
      <c r="BF6" s="664"/>
      <c r="BG6" s="665">
        <v>703061</v>
      </c>
      <c r="BH6" s="666"/>
      <c r="BI6" s="666"/>
      <c r="BJ6" s="666"/>
      <c r="BK6" s="666"/>
      <c r="BL6" s="666"/>
      <c r="BM6" s="666"/>
      <c r="BN6" s="667"/>
      <c r="BO6" s="692">
        <v>100</v>
      </c>
      <c r="BP6" s="692"/>
      <c r="BQ6" s="692"/>
      <c r="BR6" s="692"/>
      <c r="BS6" s="693" t="s">
        <v>131</v>
      </c>
      <c r="BT6" s="693"/>
      <c r="BU6" s="693"/>
      <c r="BV6" s="693"/>
      <c r="BW6" s="693"/>
      <c r="BX6" s="693"/>
      <c r="BY6" s="693"/>
      <c r="BZ6" s="693"/>
      <c r="CA6" s="693"/>
      <c r="CB6" s="751"/>
      <c r="CD6" s="721" t="s">
        <v>244</v>
      </c>
      <c r="CE6" s="722"/>
      <c r="CF6" s="722"/>
      <c r="CG6" s="722"/>
      <c r="CH6" s="722"/>
      <c r="CI6" s="722"/>
      <c r="CJ6" s="722"/>
      <c r="CK6" s="722"/>
      <c r="CL6" s="722"/>
      <c r="CM6" s="722"/>
      <c r="CN6" s="722"/>
      <c r="CO6" s="722"/>
      <c r="CP6" s="722"/>
      <c r="CQ6" s="723"/>
      <c r="CR6" s="665">
        <v>65113</v>
      </c>
      <c r="CS6" s="666"/>
      <c r="CT6" s="666"/>
      <c r="CU6" s="666"/>
      <c r="CV6" s="666"/>
      <c r="CW6" s="666"/>
      <c r="CX6" s="666"/>
      <c r="CY6" s="667"/>
      <c r="CZ6" s="763">
        <v>1.6</v>
      </c>
      <c r="DA6" s="737"/>
      <c r="DB6" s="737"/>
      <c r="DC6" s="766"/>
      <c r="DD6" s="671" t="s">
        <v>131</v>
      </c>
      <c r="DE6" s="666"/>
      <c r="DF6" s="666"/>
      <c r="DG6" s="666"/>
      <c r="DH6" s="666"/>
      <c r="DI6" s="666"/>
      <c r="DJ6" s="666"/>
      <c r="DK6" s="666"/>
      <c r="DL6" s="666"/>
      <c r="DM6" s="666"/>
      <c r="DN6" s="666"/>
      <c r="DO6" s="666"/>
      <c r="DP6" s="667"/>
      <c r="DQ6" s="671">
        <v>65113</v>
      </c>
      <c r="DR6" s="666"/>
      <c r="DS6" s="666"/>
      <c r="DT6" s="666"/>
      <c r="DU6" s="666"/>
      <c r="DV6" s="666"/>
      <c r="DW6" s="666"/>
      <c r="DX6" s="666"/>
      <c r="DY6" s="666"/>
      <c r="DZ6" s="666"/>
      <c r="EA6" s="666"/>
      <c r="EB6" s="666"/>
      <c r="EC6" s="706"/>
    </row>
    <row r="7" spans="2:143" ht="11.25" customHeight="1" x14ac:dyDescent="0.15">
      <c r="B7" s="662" t="s">
        <v>245</v>
      </c>
      <c r="C7" s="663"/>
      <c r="D7" s="663"/>
      <c r="E7" s="663"/>
      <c r="F7" s="663"/>
      <c r="G7" s="663"/>
      <c r="H7" s="663"/>
      <c r="I7" s="663"/>
      <c r="J7" s="663"/>
      <c r="K7" s="663"/>
      <c r="L7" s="663"/>
      <c r="M7" s="663"/>
      <c r="N7" s="663"/>
      <c r="O7" s="663"/>
      <c r="P7" s="663"/>
      <c r="Q7" s="664"/>
      <c r="R7" s="665">
        <v>560</v>
      </c>
      <c r="S7" s="666"/>
      <c r="T7" s="666"/>
      <c r="U7" s="666"/>
      <c r="V7" s="666"/>
      <c r="W7" s="666"/>
      <c r="X7" s="666"/>
      <c r="Y7" s="667"/>
      <c r="Z7" s="692">
        <v>0</v>
      </c>
      <c r="AA7" s="692"/>
      <c r="AB7" s="692"/>
      <c r="AC7" s="692"/>
      <c r="AD7" s="693">
        <v>560</v>
      </c>
      <c r="AE7" s="693"/>
      <c r="AF7" s="693"/>
      <c r="AG7" s="693"/>
      <c r="AH7" s="693"/>
      <c r="AI7" s="693"/>
      <c r="AJ7" s="693"/>
      <c r="AK7" s="693"/>
      <c r="AL7" s="668">
        <v>0</v>
      </c>
      <c r="AM7" s="669"/>
      <c r="AN7" s="669"/>
      <c r="AO7" s="694"/>
      <c r="AP7" s="662" t="s">
        <v>246</v>
      </c>
      <c r="AQ7" s="663"/>
      <c r="AR7" s="663"/>
      <c r="AS7" s="663"/>
      <c r="AT7" s="663"/>
      <c r="AU7" s="663"/>
      <c r="AV7" s="663"/>
      <c r="AW7" s="663"/>
      <c r="AX7" s="663"/>
      <c r="AY7" s="663"/>
      <c r="AZ7" s="663"/>
      <c r="BA7" s="663"/>
      <c r="BB7" s="663"/>
      <c r="BC7" s="663"/>
      <c r="BD7" s="663"/>
      <c r="BE7" s="663"/>
      <c r="BF7" s="664"/>
      <c r="BG7" s="665">
        <v>221683</v>
      </c>
      <c r="BH7" s="666"/>
      <c r="BI7" s="666"/>
      <c r="BJ7" s="666"/>
      <c r="BK7" s="666"/>
      <c r="BL7" s="666"/>
      <c r="BM7" s="666"/>
      <c r="BN7" s="667"/>
      <c r="BO7" s="692">
        <v>31.5</v>
      </c>
      <c r="BP7" s="692"/>
      <c r="BQ7" s="692"/>
      <c r="BR7" s="692"/>
      <c r="BS7" s="693" t="s">
        <v>131</v>
      </c>
      <c r="BT7" s="693"/>
      <c r="BU7" s="693"/>
      <c r="BV7" s="693"/>
      <c r="BW7" s="693"/>
      <c r="BX7" s="693"/>
      <c r="BY7" s="693"/>
      <c r="BZ7" s="693"/>
      <c r="CA7" s="693"/>
      <c r="CB7" s="751"/>
      <c r="CD7" s="707" t="s">
        <v>247</v>
      </c>
      <c r="CE7" s="704"/>
      <c r="CF7" s="704"/>
      <c r="CG7" s="704"/>
      <c r="CH7" s="704"/>
      <c r="CI7" s="704"/>
      <c r="CJ7" s="704"/>
      <c r="CK7" s="704"/>
      <c r="CL7" s="704"/>
      <c r="CM7" s="704"/>
      <c r="CN7" s="704"/>
      <c r="CO7" s="704"/>
      <c r="CP7" s="704"/>
      <c r="CQ7" s="705"/>
      <c r="CR7" s="665">
        <v>758313</v>
      </c>
      <c r="CS7" s="666"/>
      <c r="CT7" s="666"/>
      <c r="CU7" s="666"/>
      <c r="CV7" s="666"/>
      <c r="CW7" s="666"/>
      <c r="CX7" s="666"/>
      <c r="CY7" s="667"/>
      <c r="CZ7" s="692">
        <v>18.5</v>
      </c>
      <c r="DA7" s="692"/>
      <c r="DB7" s="692"/>
      <c r="DC7" s="692"/>
      <c r="DD7" s="671">
        <v>2433</v>
      </c>
      <c r="DE7" s="666"/>
      <c r="DF7" s="666"/>
      <c r="DG7" s="666"/>
      <c r="DH7" s="666"/>
      <c r="DI7" s="666"/>
      <c r="DJ7" s="666"/>
      <c r="DK7" s="666"/>
      <c r="DL7" s="666"/>
      <c r="DM7" s="666"/>
      <c r="DN7" s="666"/>
      <c r="DO7" s="666"/>
      <c r="DP7" s="667"/>
      <c r="DQ7" s="671">
        <v>664907</v>
      </c>
      <c r="DR7" s="666"/>
      <c r="DS7" s="666"/>
      <c r="DT7" s="666"/>
      <c r="DU7" s="666"/>
      <c r="DV7" s="666"/>
      <c r="DW7" s="666"/>
      <c r="DX7" s="666"/>
      <c r="DY7" s="666"/>
      <c r="DZ7" s="666"/>
      <c r="EA7" s="666"/>
      <c r="EB7" s="666"/>
      <c r="EC7" s="706"/>
    </row>
    <row r="8" spans="2:143" ht="11.25" customHeight="1" x14ac:dyDescent="0.15">
      <c r="B8" s="662" t="s">
        <v>248</v>
      </c>
      <c r="C8" s="663"/>
      <c r="D8" s="663"/>
      <c r="E8" s="663"/>
      <c r="F8" s="663"/>
      <c r="G8" s="663"/>
      <c r="H8" s="663"/>
      <c r="I8" s="663"/>
      <c r="J8" s="663"/>
      <c r="K8" s="663"/>
      <c r="L8" s="663"/>
      <c r="M8" s="663"/>
      <c r="N8" s="663"/>
      <c r="O8" s="663"/>
      <c r="P8" s="663"/>
      <c r="Q8" s="664"/>
      <c r="R8" s="665">
        <v>4499</v>
      </c>
      <c r="S8" s="666"/>
      <c r="T8" s="666"/>
      <c r="U8" s="666"/>
      <c r="V8" s="666"/>
      <c r="W8" s="666"/>
      <c r="X8" s="666"/>
      <c r="Y8" s="667"/>
      <c r="Z8" s="692">
        <v>0.1</v>
      </c>
      <c r="AA8" s="692"/>
      <c r="AB8" s="692"/>
      <c r="AC8" s="692"/>
      <c r="AD8" s="693">
        <v>4499</v>
      </c>
      <c r="AE8" s="693"/>
      <c r="AF8" s="693"/>
      <c r="AG8" s="693"/>
      <c r="AH8" s="693"/>
      <c r="AI8" s="693"/>
      <c r="AJ8" s="693"/>
      <c r="AK8" s="693"/>
      <c r="AL8" s="668">
        <v>0.2</v>
      </c>
      <c r="AM8" s="669"/>
      <c r="AN8" s="669"/>
      <c r="AO8" s="694"/>
      <c r="AP8" s="662" t="s">
        <v>249</v>
      </c>
      <c r="AQ8" s="663"/>
      <c r="AR8" s="663"/>
      <c r="AS8" s="663"/>
      <c r="AT8" s="663"/>
      <c r="AU8" s="663"/>
      <c r="AV8" s="663"/>
      <c r="AW8" s="663"/>
      <c r="AX8" s="663"/>
      <c r="AY8" s="663"/>
      <c r="AZ8" s="663"/>
      <c r="BA8" s="663"/>
      <c r="BB8" s="663"/>
      <c r="BC8" s="663"/>
      <c r="BD8" s="663"/>
      <c r="BE8" s="663"/>
      <c r="BF8" s="664"/>
      <c r="BG8" s="665">
        <v>8716</v>
      </c>
      <c r="BH8" s="666"/>
      <c r="BI8" s="666"/>
      <c r="BJ8" s="666"/>
      <c r="BK8" s="666"/>
      <c r="BL8" s="666"/>
      <c r="BM8" s="666"/>
      <c r="BN8" s="667"/>
      <c r="BO8" s="692">
        <v>1.2</v>
      </c>
      <c r="BP8" s="692"/>
      <c r="BQ8" s="692"/>
      <c r="BR8" s="692"/>
      <c r="BS8" s="693" t="s">
        <v>131</v>
      </c>
      <c r="BT8" s="693"/>
      <c r="BU8" s="693"/>
      <c r="BV8" s="693"/>
      <c r="BW8" s="693"/>
      <c r="BX8" s="693"/>
      <c r="BY8" s="693"/>
      <c r="BZ8" s="693"/>
      <c r="CA8" s="693"/>
      <c r="CB8" s="751"/>
      <c r="CD8" s="707" t="s">
        <v>250</v>
      </c>
      <c r="CE8" s="704"/>
      <c r="CF8" s="704"/>
      <c r="CG8" s="704"/>
      <c r="CH8" s="704"/>
      <c r="CI8" s="704"/>
      <c r="CJ8" s="704"/>
      <c r="CK8" s="704"/>
      <c r="CL8" s="704"/>
      <c r="CM8" s="704"/>
      <c r="CN8" s="704"/>
      <c r="CO8" s="704"/>
      <c r="CP8" s="704"/>
      <c r="CQ8" s="705"/>
      <c r="CR8" s="665">
        <v>1048692</v>
      </c>
      <c r="CS8" s="666"/>
      <c r="CT8" s="666"/>
      <c r="CU8" s="666"/>
      <c r="CV8" s="666"/>
      <c r="CW8" s="666"/>
      <c r="CX8" s="666"/>
      <c r="CY8" s="667"/>
      <c r="CZ8" s="692">
        <v>25.6</v>
      </c>
      <c r="DA8" s="692"/>
      <c r="DB8" s="692"/>
      <c r="DC8" s="692"/>
      <c r="DD8" s="671">
        <v>6220</v>
      </c>
      <c r="DE8" s="666"/>
      <c r="DF8" s="666"/>
      <c r="DG8" s="666"/>
      <c r="DH8" s="666"/>
      <c r="DI8" s="666"/>
      <c r="DJ8" s="666"/>
      <c r="DK8" s="666"/>
      <c r="DL8" s="666"/>
      <c r="DM8" s="666"/>
      <c r="DN8" s="666"/>
      <c r="DO8" s="666"/>
      <c r="DP8" s="667"/>
      <c r="DQ8" s="671">
        <v>553623</v>
      </c>
      <c r="DR8" s="666"/>
      <c r="DS8" s="666"/>
      <c r="DT8" s="666"/>
      <c r="DU8" s="666"/>
      <c r="DV8" s="666"/>
      <c r="DW8" s="666"/>
      <c r="DX8" s="666"/>
      <c r="DY8" s="666"/>
      <c r="DZ8" s="666"/>
      <c r="EA8" s="666"/>
      <c r="EB8" s="666"/>
      <c r="EC8" s="706"/>
    </row>
    <row r="9" spans="2:143" ht="11.25" customHeight="1" x14ac:dyDescent="0.15">
      <c r="B9" s="662" t="s">
        <v>251</v>
      </c>
      <c r="C9" s="663"/>
      <c r="D9" s="663"/>
      <c r="E9" s="663"/>
      <c r="F9" s="663"/>
      <c r="G9" s="663"/>
      <c r="H9" s="663"/>
      <c r="I9" s="663"/>
      <c r="J9" s="663"/>
      <c r="K9" s="663"/>
      <c r="L9" s="663"/>
      <c r="M9" s="663"/>
      <c r="N9" s="663"/>
      <c r="O9" s="663"/>
      <c r="P9" s="663"/>
      <c r="Q9" s="664"/>
      <c r="R9" s="665">
        <v>5013</v>
      </c>
      <c r="S9" s="666"/>
      <c r="T9" s="666"/>
      <c r="U9" s="666"/>
      <c r="V9" s="666"/>
      <c r="W9" s="666"/>
      <c r="X9" s="666"/>
      <c r="Y9" s="667"/>
      <c r="Z9" s="692">
        <v>0.1</v>
      </c>
      <c r="AA9" s="692"/>
      <c r="AB9" s="692"/>
      <c r="AC9" s="692"/>
      <c r="AD9" s="693">
        <v>5013</v>
      </c>
      <c r="AE9" s="693"/>
      <c r="AF9" s="693"/>
      <c r="AG9" s="693"/>
      <c r="AH9" s="693"/>
      <c r="AI9" s="693"/>
      <c r="AJ9" s="693"/>
      <c r="AK9" s="693"/>
      <c r="AL9" s="668">
        <v>0.2</v>
      </c>
      <c r="AM9" s="669"/>
      <c r="AN9" s="669"/>
      <c r="AO9" s="694"/>
      <c r="AP9" s="662" t="s">
        <v>252</v>
      </c>
      <c r="AQ9" s="663"/>
      <c r="AR9" s="663"/>
      <c r="AS9" s="663"/>
      <c r="AT9" s="663"/>
      <c r="AU9" s="663"/>
      <c r="AV9" s="663"/>
      <c r="AW9" s="663"/>
      <c r="AX9" s="663"/>
      <c r="AY9" s="663"/>
      <c r="AZ9" s="663"/>
      <c r="BA9" s="663"/>
      <c r="BB9" s="663"/>
      <c r="BC9" s="663"/>
      <c r="BD9" s="663"/>
      <c r="BE9" s="663"/>
      <c r="BF9" s="664"/>
      <c r="BG9" s="665">
        <v>189018</v>
      </c>
      <c r="BH9" s="666"/>
      <c r="BI9" s="666"/>
      <c r="BJ9" s="666"/>
      <c r="BK9" s="666"/>
      <c r="BL9" s="666"/>
      <c r="BM9" s="666"/>
      <c r="BN9" s="667"/>
      <c r="BO9" s="692">
        <v>26.9</v>
      </c>
      <c r="BP9" s="692"/>
      <c r="BQ9" s="692"/>
      <c r="BR9" s="692"/>
      <c r="BS9" s="693" t="s">
        <v>131</v>
      </c>
      <c r="BT9" s="693"/>
      <c r="BU9" s="693"/>
      <c r="BV9" s="693"/>
      <c r="BW9" s="693"/>
      <c r="BX9" s="693"/>
      <c r="BY9" s="693"/>
      <c r="BZ9" s="693"/>
      <c r="CA9" s="693"/>
      <c r="CB9" s="751"/>
      <c r="CD9" s="707" t="s">
        <v>253</v>
      </c>
      <c r="CE9" s="704"/>
      <c r="CF9" s="704"/>
      <c r="CG9" s="704"/>
      <c r="CH9" s="704"/>
      <c r="CI9" s="704"/>
      <c r="CJ9" s="704"/>
      <c r="CK9" s="704"/>
      <c r="CL9" s="704"/>
      <c r="CM9" s="704"/>
      <c r="CN9" s="704"/>
      <c r="CO9" s="704"/>
      <c r="CP9" s="704"/>
      <c r="CQ9" s="705"/>
      <c r="CR9" s="665">
        <v>413928</v>
      </c>
      <c r="CS9" s="666"/>
      <c r="CT9" s="666"/>
      <c r="CU9" s="666"/>
      <c r="CV9" s="666"/>
      <c r="CW9" s="666"/>
      <c r="CX9" s="666"/>
      <c r="CY9" s="667"/>
      <c r="CZ9" s="692">
        <v>10.1</v>
      </c>
      <c r="DA9" s="692"/>
      <c r="DB9" s="692"/>
      <c r="DC9" s="692"/>
      <c r="DD9" s="671">
        <v>4404</v>
      </c>
      <c r="DE9" s="666"/>
      <c r="DF9" s="666"/>
      <c r="DG9" s="666"/>
      <c r="DH9" s="666"/>
      <c r="DI9" s="666"/>
      <c r="DJ9" s="666"/>
      <c r="DK9" s="666"/>
      <c r="DL9" s="666"/>
      <c r="DM9" s="666"/>
      <c r="DN9" s="666"/>
      <c r="DO9" s="666"/>
      <c r="DP9" s="667"/>
      <c r="DQ9" s="671">
        <v>317489</v>
      </c>
      <c r="DR9" s="666"/>
      <c r="DS9" s="666"/>
      <c r="DT9" s="666"/>
      <c r="DU9" s="666"/>
      <c r="DV9" s="666"/>
      <c r="DW9" s="666"/>
      <c r="DX9" s="666"/>
      <c r="DY9" s="666"/>
      <c r="DZ9" s="666"/>
      <c r="EA9" s="666"/>
      <c r="EB9" s="666"/>
      <c r="EC9" s="706"/>
    </row>
    <row r="10" spans="2:143" ht="11.25" customHeight="1" x14ac:dyDescent="0.15">
      <c r="B10" s="662" t="s">
        <v>254</v>
      </c>
      <c r="C10" s="663"/>
      <c r="D10" s="663"/>
      <c r="E10" s="663"/>
      <c r="F10" s="663"/>
      <c r="G10" s="663"/>
      <c r="H10" s="663"/>
      <c r="I10" s="663"/>
      <c r="J10" s="663"/>
      <c r="K10" s="663"/>
      <c r="L10" s="663"/>
      <c r="M10" s="663"/>
      <c r="N10" s="663"/>
      <c r="O10" s="663"/>
      <c r="P10" s="663"/>
      <c r="Q10" s="664"/>
      <c r="R10" s="665" t="s">
        <v>131</v>
      </c>
      <c r="S10" s="666"/>
      <c r="T10" s="666"/>
      <c r="U10" s="666"/>
      <c r="V10" s="666"/>
      <c r="W10" s="666"/>
      <c r="X10" s="666"/>
      <c r="Y10" s="667"/>
      <c r="Z10" s="692" t="s">
        <v>131</v>
      </c>
      <c r="AA10" s="692"/>
      <c r="AB10" s="692"/>
      <c r="AC10" s="692"/>
      <c r="AD10" s="693" t="s">
        <v>131</v>
      </c>
      <c r="AE10" s="693"/>
      <c r="AF10" s="693"/>
      <c r="AG10" s="693"/>
      <c r="AH10" s="693"/>
      <c r="AI10" s="693"/>
      <c r="AJ10" s="693"/>
      <c r="AK10" s="693"/>
      <c r="AL10" s="668" t="s">
        <v>131</v>
      </c>
      <c r="AM10" s="669"/>
      <c r="AN10" s="669"/>
      <c r="AO10" s="694"/>
      <c r="AP10" s="662" t="s">
        <v>255</v>
      </c>
      <c r="AQ10" s="663"/>
      <c r="AR10" s="663"/>
      <c r="AS10" s="663"/>
      <c r="AT10" s="663"/>
      <c r="AU10" s="663"/>
      <c r="AV10" s="663"/>
      <c r="AW10" s="663"/>
      <c r="AX10" s="663"/>
      <c r="AY10" s="663"/>
      <c r="AZ10" s="663"/>
      <c r="BA10" s="663"/>
      <c r="BB10" s="663"/>
      <c r="BC10" s="663"/>
      <c r="BD10" s="663"/>
      <c r="BE10" s="663"/>
      <c r="BF10" s="664"/>
      <c r="BG10" s="665">
        <v>14204</v>
      </c>
      <c r="BH10" s="666"/>
      <c r="BI10" s="666"/>
      <c r="BJ10" s="666"/>
      <c r="BK10" s="666"/>
      <c r="BL10" s="666"/>
      <c r="BM10" s="666"/>
      <c r="BN10" s="667"/>
      <c r="BO10" s="692">
        <v>2</v>
      </c>
      <c r="BP10" s="692"/>
      <c r="BQ10" s="692"/>
      <c r="BR10" s="692"/>
      <c r="BS10" s="693" t="s">
        <v>131</v>
      </c>
      <c r="BT10" s="693"/>
      <c r="BU10" s="693"/>
      <c r="BV10" s="693"/>
      <c r="BW10" s="693"/>
      <c r="BX10" s="693"/>
      <c r="BY10" s="693"/>
      <c r="BZ10" s="693"/>
      <c r="CA10" s="693"/>
      <c r="CB10" s="751"/>
      <c r="CD10" s="707" t="s">
        <v>256</v>
      </c>
      <c r="CE10" s="704"/>
      <c r="CF10" s="704"/>
      <c r="CG10" s="704"/>
      <c r="CH10" s="704"/>
      <c r="CI10" s="704"/>
      <c r="CJ10" s="704"/>
      <c r="CK10" s="704"/>
      <c r="CL10" s="704"/>
      <c r="CM10" s="704"/>
      <c r="CN10" s="704"/>
      <c r="CO10" s="704"/>
      <c r="CP10" s="704"/>
      <c r="CQ10" s="705"/>
      <c r="CR10" s="665" t="s">
        <v>131</v>
      </c>
      <c r="CS10" s="666"/>
      <c r="CT10" s="666"/>
      <c r="CU10" s="666"/>
      <c r="CV10" s="666"/>
      <c r="CW10" s="666"/>
      <c r="CX10" s="666"/>
      <c r="CY10" s="667"/>
      <c r="CZ10" s="692" t="s">
        <v>131</v>
      </c>
      <c r="DA10" s="692"/>
      <c r="DB10" s="692"/>
      <c r="DC10" s="692"/>
      <c r="DD10" s="671" t="s">
        <v>131</v>
      </c>
      <c r="DE10" s="666"/>
      <c r="DF10" s="666"/>
      <c r="DG10" s="666"/>
      <c r="DH10" s="666"/>
      <c r="DI10" s="666"/>
      <c r="DJ10" s="666"/>
      <c r="DK10" s="666"/>
      <c r="DL10" s="666"/>
      <c r="DM10" s="666"/>
      <c r="DN10" s="666"/>
      <c r="DO10" s="666"/>
      <c r="DP10" s="667"/>
      <c r="DQ10" s="671" t="s">
        <v>131</v>
      </c>
      <c r="DR10" s="666"/>
      <c r="DS10" s="666"/>
      <c r="DT10" s="666"/>
      <c r="DU10" s="666"/>
      <c r="DV10" s="666"/>
      <c r="DW10" s="666"/>
      <c r="DX10" s="666"/>
      <c r="DY10" s="666"/>
      <c r="DZ10" s="666"/>
      <c r="EA10" s="666"/>
      <c r="EB10" s="666"/>
      <c r="EC10" s="706"/>
    </row>
    <row r="11" spans="2:143" ht="11.25" customHeight="1" x14ac:dyDescent="0.15">
      <c r="B11" s="662" t="s">
        <v>257</v>
      </c>
      <c r="C11" s="663"/>
      <c r="D11" s="663"/>
      <c r="E11" s="663"/>
      <c r="F11" s="663"/>
      <c r="G11" s="663"/>
      <c r="H11" s="663"/>
      <c r="I11" s="663"/>
      <c r="J11" s="663"/>
      <c r="K11" s="663"/>
      <c r="L11" s="663"/>
      <c r="M11" s="663"/>
      <c r="N11" s="663"/>
      <c r="O11" s="663"/>
      <c r="P11" s="663"/>
      <c r="Q11" s="664"/>
      <c r="R11" s="665">
        <v>131077</v>
      </c>
      <c r="S11" s="666"/>
      <c r="T11" s="666"/>
      <c r="U11" s="666"/>
      <c r="V11" s="666"/>
      <c r="W11" s="666"/>
      <c r="X11" s="666"/>
      <c r="Y11" s="667"/>
      <c r="Z11" s="668">
        <v>3</v>
      </c>
      <c r="AA11" s="669"/>
      <c r="AB11" s="669"/>
      <c r="AC11" s="670"/>
      <c r="AD11" s="671">
        <v>131077</v>
      </c>
      <c r="AE11" s="666"/>
      <c r="AF11" s="666"/>
      <c r="AG11" s="666"/>
      <c r="AH11" s="666"/>
      <c r="AI11" s="666"/>
      <c r="AJ11" s="666"/>
      <c r="AK11" s="667"/>
      <c r="AL11" s="668">
        <v>4.7</v>
      </c>
      <c r="AM11" s="669"/>
      <c r="AN11" s="669"/>
      <c r="AO11" s="694"/>
      <c r="AP11" s="662" t="s">
        <v>258</v>
      </c>
      <c r="AQ11" s="663"/>
      <c r="AR11" s="663"/>
      <c r="AS11" s="663"/>
      <c r="AT11" s="663"/>
      <c r="AU11" s="663"/>
      <c r="AV11" s="663"/>
      <c r="AW11" s="663"/>
      <c r="AX11" s="663"/>
      <c r="AY11" s="663"/>
      <c r="AZ11" s="663"/>
      <c r="BA11" s="663"/>
      <c r="BB11" s="663"/>
      <c r="BC11" s="663"/>
      <c r="BD11" s="663"/>
      <c r="BE11" s="663"/>
      <c r="BF11" s="664"/>
      <c r="BG11" s="665">
        <v>9745</v>
      </c>
      <c r="BH11" s="666"/>
      <c r="BI11" s="666"/>
      <c r="BJ11" s="666"/>
      <c r="BK11" s="666"/>
      <c r="BL11" s="666"/>
      <c r="BM11" s="666"/>
      <c r="BN11" s="667"/>
      <c r="BO11" s="692">
        <v>1.4</v>
      </c>
      <c r="BP11" s="692"/>
      <c r="BQ11" s="692"/>
      <c r="BR11" s="692"/>
      <c r="BS11" s="693" t="s">
        <v>131</v>
      </c>
      <c r="BT11" s="693"/>
      <c r="BU11" s="693"/>
      <c r="BV11" s="693"/>
      <c r="BW11" s="693"/>
      <c r="BX11" s="693"/>
      <c r="BY11" s="693"/>
      <c r="BZ11" s="693"/>
      <c r="CA11" s="693"/>
      <c r="CB11" s="751"/>
      <c r="CD11" s="707" t="s">
        <v>259</v>
      </c>
      <c r="CE11" s="704"/>
      <c r="CF11" s="704"/>
      <c r="CG11" s="704"/>
      <c r="CH11" s="704"/>
      <c r="CI11" s="704"/>
      <c r="CJ11" s="704"/>
      <c r="CK11" s="704"/>
      <c r="CL11" s="704"/>
      <c r="CM11" s="704"/>
      <c r="CN11" s="704"/>
      <c r="CO11" s="704"/>
      <c r="CP11" s="704"/>
      <c r="CQ11" s="705"/>
      <c r="CR11" s="665">
        <v>254387</v>
      </c>
      <c r="CS11" s="666"/>
      <c r="CT11" s="666"/>
      <c r="CU11" s="666"/>
      <c r="CV11" s="666"/>
      <c r="CW11" s="666"/>
      <c r="CX11" s="666"/>
      <c r="CY11" s="667"/>
      <c r="CZ11" s="692">
        <v>6.2</v>
      </c>
      <c r="DA11" s="692"/>
      <c r="DB11" s="692"/>
      <c r="DC11" s="692"/>
      <c r="DD11" s="671">
        <v>40668</v>
      </c>
      <c r="DE11" s="666"/>
      <c r="DF11" s="666"/>
      <c r="DG11" s="666"/>
      <c r="DH11" s="666"/>
      <c r="DI11" s="666"/>
      <c r="DJ11" s="666"/>
      <c r="DK11" s="666"/>
      <c r="DL11" s="666"/>
      <c r="DM11" s="666"/>
      <c r="DN11" s="666"/>
      <c r="DO11" s="666"/>
      <c r="DP11" s="667"/>
      <c r="DQ11" s="671">
        <v>189403</v>
      </c>
      <c r="DR11" s="666"/>
      <c r="DS11" s="666"/>
      <c r="DT11" s="666"/>
      <c r="DU11" s="666"/>
      <c r="DV11" s="666"/>
      <c r="DW11" s="666"/>
      <c r="DX11" s="666"/>
      <c r="DY11" s="666"/>
      <c r="DZ11" s="666"/>
      <c r="EA11" s="666"/>
      <c r="EB11" s="666"/>
      <c r="EC11" s="706"/>
    </row>
    <row r="12" spans="2:143" ht="11.25" customHeight="1" x14ac:dyDescent="0.15">
      <c r="B12" s="662" t="s">
        <v>260</v>
      </c>
      <c r="C12" s="663"/>
      <c r="D12" s="663"/>
      <c r="E12" s="663"/>
      <c r="F12" s="663"/>
      <c r="G12" s="663"/>
      <c r="H12" s="663"/>
      <c r="I12" s="663"/>
      <c r="J12" s="663"/>
      <c r="K12" s="663"/>
      <c r="L12" s="663"/>
      <c r="M12" s="663"/>
      <c r="N12" s="663"/>
      <c r="O12" s="663"/>
      <c r="P12" s="663"/>
      <c r="Q12" s="664"/>
      <c r="R12" s="665" t="s">
        <v>131</v>
      </c>
      <c r="S12" s="666"/>
      <c r="T12" s="666"/>
      <c r="U12" s="666"/>
      <c r="V12" s="666"/>
      <c r="W12" s="666"/>
      <c r="X12" s="666"/>
      <c r="Y12" s="667"/>
      <c r="Z12" s="692" t="s">
        <v>131</v>
      </c>
      <c r="AA12" s="692"/>
      <c r="AB12" s="692"/>
      <c r="AC12" s="692"/>
      <c r="AD12" s="693" t="s">
        <v>131</v>
      </c>
      <c r="AE12" s="693"/>
      <c r="AF12" s="693"/>
      <c r="AG12" s="693"/>
      <c r="AH12" s="693"/>
      <c r="AI12" s="693"/>
      <c r="AJ12" s="693"/>
      <c r="AK12" s="693"/>
      <c r="AL12" s="668" t="s">
        <v>131</v>
      </c>
      <c r="AM12" s="669"/>
      <c r="AN12" s="669"/>
      <c r="AO12" s="694"/>
      <c r="AP12" s="662" t="s">
        <v>261</v>
      </c>
      <c r="AQ12" s="663"/>
      <c r="AR12" s="663"/>
      <c r="AS12" s="663"/>
      <c r="AT12" s="663"/>
      <c r="AU12" s="663"/>
      <c r="AV12" s="663"/>
      <c r="AW12" s="663"/>
      <c r="AX12" s="663"/>
      <c r="AY12" s="663"/>
      <c r="AZ12" s="663"/>
      <c r="BA12" s="663"/>
      <c r="BB12" s="663"/>
      <c r="BC12" s="663"/>
      <c r="BD12" s="663"/>
      <c r="BE12" s="663"/>
      <c r="BF12" s="664"/>
      <c r="BG12" s="665">
        <v>435442</v>
      </c>
      <c r="BH12" s="666"/>
      <c r="BI12" s="666"/>
      <c r="BJ12" s="666"/>
      <c r="BK12" s="666"/>
      <c r="BL12" s="666"/>
      <c r="BM12" s="666"/>
      <c r="BN12" s="667"/>
      <c r="BO12" s="692">
        <v>61.9</v>
      </c>
      <c r="BP12" s="692"/>
      <c r="BQ12" s="692"/>
      <c r="BR12" s="692"/>
      <c r="BS12" s="693" t="s">
        <v>131</v>
      </c>
      <c r="BT12" s="693"/>
      <c r="BU12" s="693"/>
      <c r="BV12" s="693"/>
      <c r="BW12" s="693"/>
      <c r="BX12" s="693"/>
      <c r="BY12" s="693"/>
      <c r="BZ12" s="693"/>
      <c r="CA12" s="693"/>
      <c r="CB12" s="751"/>
      <c r="CD12" s="707" t="s">
        <v>262</v>
      </c>
      <c r="CE12" s="704"/>
      <c r="CF12" s="704"/>
      <c r="CG12" s="704"/>
      <c r="CH12" s="704"/>
      <c r="CI12" s="704"/>
      <c r="CJ12" s="704"/>
      <c r="CK12" s="704"/>
      <c r="CL12" s="704"/>
      <c r="CM12" s="704"/>
      <c r="CN12" s="704"/>
      <c r="CO12" s="704"/>
      <c r="CP12" s="704"/>
      <c r="CQ12" s="705"/>
      <c r="CR12" s="665">
        <v>188014</v>
      </c>
      <c r="CS12" s="666"/>
      <c r="CT12" s="666"/>
      <c r="CU12" s="666"/>
      <c r="CV12" s="666"/>
      <c r="CW12" s="666"/>
      <c r="CX12" s="666"/>
      <c r="CY12" s="667"/>
      <c r="CZ12" s="692">
        <v>4.5999999999999996</v>
      </c>
      <c r="DA12" s="692"/>
      <c r="DB12" s="692"/>
      <c r="DC12" s="692"/>
      <c r="DD12" s="671">
        <v>18602</v>
      </c>
      <c r="DE12" s="666"/>
      <c r="DF12" s="666"/>
      <c r="DG12" s="666"/>
      <c r="DH12" s="666"/>
      <c r="DI12" s="666"/>
      <c r="DJ12" s="666"/>
      <c r="DK12" s="666"/>
      <c r="DL12" s="666"/>
      <c r="DM12" s="666"/>
      <c r="DN12" s="666"/>
      <c r="DO12" s="666"/>
      <c r="DP12" s="667"/>
      <c r="DQ12" s="671">
        <v>173502</v>
      </c>
      <c r="DR12" s="666"/>
      <c r="DS12" s="666"/>
      <c r="DT12" s="666"/>
      <c r="DU12" s="666"/>
      <c r="DV12" s="666"/>
      <c r="DW12" s="666"/>
      <c r="DX12" s="666"/>
      <c r="DY12" s="666"/>
      <c r="DZ12" s="666"/>
      <c r="EA12" s="666"/>
      <c r="EB12" s="666"/>
      <c r="EC12" s="706"/>
    </row>
    <row r="13" spans="2:143" ht="11.25" customHeight="1" x14ac:dyDescent="0.15">
      <c r="B13" s="662" t="s">
        <v>263</v>
      </c>
      <c r="C13" s="663"/>
      <c r="D13" s="663"/>
      <c r="E13" s="663"/>
      <c r="F13" s="663"/>
      <c r="G13" s="663"/>
      <c r="H13" s="663"/>
      <c r="I13" s="663"/>
      <c r="J13" s="663"/>
      <c r="K13" s="663"/>
      <c r="L13" s="663"/>
      <c r="M13" s="663"/>
      <c r="N13" s="663"/>
      <c r="O13" s="663"/>
      <c r="P13" s="663"/>
      <c r="Q13" s="664"/>
      <c r="R13" s="665" t="s">
        <v>131</v>
      </c>
      <c r="S13" s="666"/>
      <c r="T13" s="666"/>
      <c r="U13" s="666"/>
      <c r="V13" s="666"/>
      <c r="W13" s="666"/>
      <c r="X13" s="666"/>
      <c r="Y13" s="667"/>
      <c r="Z13" s="692" t="s">
        <v>131</v>
      </c>
      <c r="AA13" s="692"/>
      <c r="AB13" s="692"/>
      <c r="AC13" s="692"/>
      <c r="AD13" s="693" t="s">
        <v>131</v>
      </c>
      <c r="AE13" s="693"/>
      <c r="AF13" s="693"/>
      <c r="AG13" s="693"/>
      <c r="AH13" s="693"/>
      <c r="AI13" s="693"/>
      <c r="AJ13" s="693"/>
      <c r="AK13" s="693"/>
      <c r="AL13" s="668" t="s">
        <v>131</v>
      </c>
      <c r="AM13" s="669"/>
      <c r="AN13" s="669"/>
      <c r="AO13" s="694"/>
      <c r="AP13" s="662" t="s">
        <v>264</v>
      </c>
      <c r="AQ13" s="663"/>
      <c r="AR13" s="663"/>
      <c r="AS13" s="663"/>
      <c r="AT13" s="663"/>
      <c r="AU13" s="663"/>
      <c r="AV13" s="663"/>
      <c r="AW13" s="663"/>
      <c r="AX13" s="663"/>
      <c r="AY13" s="663"/>
      <c r="AZ13" s="663"/>
      <c r="BA13" s="663"/>
      <c r="BB13" s="663"/>
      <c r="BC13" s="663"/>
      <c r="BD13" s="663"/>
      <c r="BE13" s="663"/>
      <c r="BF13" s="664"/>
      <c r="BG13" s="665">
        <v>434842</v>
      </c>
      <c r="BH13" s="666"/>
      <c r="BI13" s="666"/>
      <c r="BJ13" s="666"/>
      <c r="BK13" s="666"/>
      <c r="BL13" s="666"/>
      <c r="BM13" s="666"/>
      <c r="BN13" s="667"/>
      <c r="BO13" s="692">
        <v>61.8</v>
      </c>
      <c r="BP13" s="692"/>
      <c r="BQ13" s="692"/>
      <c r="BR13" s="692"/>
      <c r="BS13" s="693" t="s">
        <v>131</v>
      </c>
      <c r="BT13" s="693"/>
      <c r="BU13" s="693"/>
      <c r="BV13" s="693"/>
      <c r="BW13" s="693"/>
      <c r="BX13" s="693"/>
      <c r="BY13" s="693"/>
      <c r="BZ13" s="693"/>
      <c r="CA13" s="693"/>
      <c r="CB13" s="751"/>
      <c r="CD13" s="707" t="s">
        <v>265</v>
      </c>
      <c r="CE13" s="704"/>
      <c r="CF13" s="704"/>
      <c r="CG13" s="704"/>
      <c r="CH13" s="704"/>
      <c r="CI13" s="704"/>
      <c r="CJ13" s="704"/>
      <c r="CK13" s="704"/>
      <c r="CL13" s="704"/>
      <c r="CM13" s="704"/>
      <c r="CN13" s="704"/>
      <c r="CO13" s="704"/>
      <c r="CP13" s="704"/>
      <c r="CQ13" s="705"/>
      <c r="CR13" s="665">
        <v>511150</v>
      </c>
      <c r="CS13" s="666"/>
      <c r="CT13" s="666"/>
      <c r="CU13" s="666"/>
      <c r="CV13" s="666"/>
      <c r="CW13" s="666"/>
      <c r="CX13" s="666"/>
      <c r="CY13" s="667"/>
      <c r="CZ13" s="692">
        <v>12.5</v>
      </c>
      <c r="DA13" s="692"/>
      <c r="DB13" s="692"/>
      <c r="DC13" s="692"/>
      <c r="DD13" s="671">
        <v>259068</v>
      </c>
      <c r="DE13" s="666"/>
      <c r="DF13" s="666"/>
      <c r="DG13" s="666"/>
      <c r="DH13" s="666"/>
      <c r="DI13" s="666"/>
      <c r="DJ13" s="666"/>
      <c r="DK13" s="666"/>
      <c r="DL13" s="666"/>
      <c r="DM13" s="666"/>
      <c r="DN13" s="666"/>
      <c r="DO13" s="666"/>
      <c r="DP13" s="667"/>
      <c r="DQ13" s="671">
        <v>289091</v>
      </c>
      <c r="DR13" s="666"/>
      <c r="DS13" s="666"/>
      <c r="DT13" s="666"/>
      <c r="DU13" s="666"/>
      <c r="DV13" s="666"/>
      <c r="DW13" s="666"/>
      <c r="DX13" s="666"/>
      <c r="DY13" s="666"/>
      <c r="DZ13" s="666"/>
      <c r="EA13" s="666"/>
      <c r="EB13" s="666"/>
      <c r="EC13" s="706"/>
    </row>
    <row r="14" spans="2:143" ht="11.25" customHeight="1" x14ac:dyDescent="0.15">
      <c r="B14" s="662" t="s">
        <v>266</v>
      </c>
      <c r="C14" s="663"/>
      <c r="D14" s="663"/>
      <c r="E14" s="663"/>
      <c r="F14" s="663"/>
      <c r="G14" s="663"/>
      <c r="H14" s="663"/>
      <c r="I14" s="663"/>
      <c r="J14" s="663"/>
      <c r="K14" s="663"/>
      <c r="L14" s="663"/>
      <c r="M14" s="663"/>
      <c r="N14" s="663"/>
      <c r="O14" s="663"/>
      <c r="P14" s="663"/>
      <c r="Q14" s="664"/>
      <c r="R14" s="665" t="s">
        <v>131</v>
      </c>
      <c r="S14" s="666"/>
      <c r="T14" s="666"/>
      <c r="U14" s="666"/>
      <c r="V14" s="666"/>
      <c r="W14" s="666"/>
      <c r="X14" s="666"/>
      <c r="Y14" s="667"/>
      <c r="Z14" s="692" t="s">
        <v>131</v>
      </c>
      <c r="AA14" s="692"/>
      <c r="AB14" s="692"/>
      <c r="AC14" s="692"/>
      <c r="AD14" s="693" t="s">
        <v>131</v>
      </c>
      <c r="AE14" s="693"/>
      <c r="AF14" s="693"/>
      <c r="AG14" s="693"/>
      <c r="AH14" s="693"/>
      <c r="AI14" s="693"/>
      <c r="AJ14" s="693"/>
      <c r="AK14" s="693"/>
      <c r="AL14" s="668" t="s">
        <v>131</v>
      </c>
      <c r="AM14" s="669"/>
      <c r="AN14" s="669"/>
      <c r="AO14" s="694"/>
      <c r="AP14" s="662" t="s">
        <v>267</v>
      </c>
      <c r="AQ14" s="663"/>
      <c r="AR14" s="663"/>
      <c r="AS14" s="663"/>
      <c r="AT14" s="663"/>
      <c r="AU14" s="663"/>
      <c r="AV14" s="663"/>
      <c r="AW14" s="663"/>
      <c r="AX14" s="663"/>
      <c r="AY14" s="663"/>
      <c r="AZ14" s="663"/>
      <c r="BA14" s="663"/>
      <c r="BB14" s="663"/>
      <c r="BC14" s="663"/>
      <c r="BD14" s="663"/>
      <c r="BE14" s="663"/>
      <c r="BF14" s="664"/>
      <c r="BG14" s="665">
        <v>23328</v>
      </c>
      <c r="BH14" s="666"/>
      <c r="BI14" s="666"/>
      <c r="BJ14" s="666"/>
      <c r="BK14" s="666"/>
      <c r="BL14" s="666"/>
      <c r="BM14" s="666"/>
      <c r="BN14" s="667"/>
      <c r="BO14" s="692">
        <v>3.3</v>
      </c>
      <c r="BP14" s="692"/>
      <c r="BQ14" s="692"/>
      <c r="BR14" s="692"/>
      <c r="BS14" s="693" t="s">
        <v>131</v>
      </c>
      <c r="BT14" s="693"/>
      <c r="BU14" s="693"/>
      <c r="BV14" s="693"/>
      <c r="BW14" s="693"/>
      <c r="BX14" s="693"/>
      <c r="BY14" s="693"/>
      <c r="BZ14" s="693"/>
      <c r="CA14" s="693"/>
      <c r="CB14" s="751"/>
      <c r="CD14" s="707" t="s">
        <v>268</v>
      </c>
      <c r="CE14" s="704"/>
      <c r="CF14" s="704"/>
      <c r="CG14" s="704"/>
      <c r="CH14" s="704"/>
      <c r="CI14" s="704"/>
      <c r="CJ14" s="704"/>
      <c r="CK14" s="704"/>
      <c r="CL14" s="704"/>
      <c r="CM14" s="704"/>
      <c r="CN14" s="704"/>
      <c r="CO14" s="704"/>
      <c r="CP14" s="704"/>
      <c r="CQ14" s="705"/>
      <c r="CR14" s="665">
        <v>143611</v>
      </c>
      <c r="CS14" s="666"/>
      <c r="CT14" s="666"/>
      <c r="CU14" s="666"/>
      <c r="CV14" s="666"/>
      <c r="CW14" s="666"/>
      <c r="CX14" s="666"/>
      <c r="CY14" s="667"/>
      <c r="CZ14" s="692">
        <v>3.5</v>
      </c>
      <c r="DA14" s="692"/>
      <c r="DB14" s="692"/>
      <c r="DC14" s="692"/>
      <c r="DD14" s="671">
        <v>1356</v>
      </c>
      <c r="DE14" s="666"/>
      <c r="DF14" s="666"/>
      <c r="DG14" s="666"/>
      <c r="DH14" s="666"/>
      <c r="DI14" s="666"/>
      <c r="DJ14" s="666"/>
      <c r="DK14" s="666"/>
      <c r="DL14" s="666"/>
      <c r="DM14" s="666"/>
      <c r="DN14" s="666"/>
      <c r="DO14" s="666"/>
      <c r="DP14" s="667"/>
      <c r="DQ14" s="671">
        <v>138094</v>
      </c>
      <c r="DR14" s="666"/>
      <c r="DS14" s="666"/>
      <c r="DT14" s="666"/>
      <c r="DU14" s="666"/>
      <c r="DV14" s="666"/>
      <c r="DW14" s="666"/>
      <c r="DX14" s="666"/>
      <c r="DY14" s="666"/>
      <c r="DZ14" s="666"/>
      <c r="EA14" s="666"/>
      <c r="EB14" s="666"/>
      <c r="EC14" s="706"/>
    </row>
    <row r="15" spans="2:143" ht="11.25" customHeight="1" x14ac:dyDescent="0.15">
      <c r="B15" s="662" t="s">
        <v>269</v>
      </c>
      <c r="C15" s="663"/>
      <c r="D15" s="663"/>
      <c r="E15" s="663"/>
      <c r="F15" s="663"/>
      <c r="G15" s="663"/>
      <c r="H15" s="663"/>
      <c r="I15" s="663"/>
      <c r="J15" s="663"/>
      <c r="K15" s="663"/>
      <c r="L15" s="663"/>
      <c r="M15" s="663"/>
      <c r="N15" s="663"/>
      <c r="O15" s="663"/>
      <c r="P15" s="663"/>
      <c r="Q15" s="664"/>
      <c r="R15" s="665" t="s">
        <v>131</v>
      </c>
      <c r="S15" s="666"/>
      <c r="T15" s="666"/>
      <c r="U15" s="666"/>
      <c r="V15" s="666"/>
      <c r="W15" s="666"/>
      <c r="X15" s="666"/>
      <c r="Y15" s="667"/>
      <c r="Z15" s="692" t="s">
        <v>131</v>
      </c>
      <c r="AA15" s="692"/>
      <c r="AB15" s="692"/>
      <c r="AC15" s="692"/>
      <c r="AD15" s="693" t="s">
        <v>131</v>
      </c>
      <c r="AE15" s="693"/>
      <c r="AF15" s="693"/>
      <c r="AG15" s="693"/>
      <c r="AH15" s="693"/>
      <c r="AI15" s="693"/>
      <c r="AJ15" s="693"/>
      <c r="AK15" s="693"/>
      <c r="AL15" s="668" t="s">
        <v>131</v>
      </c>
      <c r="AM15" s="669"/>
      <c r="AN15" s="669"/>
      <c r="AO15" s="694"/>
      <c r="AP15" s="662" t="s">
        <v>270</v>
      </c>
      <c r="AQ15" s="663"/>
      <c r="AR15" s="663"/>
      <c r="AS15" s="663"/>
      <c r="AT15" s="663"/>
      <c r="AU15" s="663"/>
      <c r="AV15" s="663"/>
      <c r="AW15" s="663"/>
      <c r="AX15" s="663"/>
      <c r="AY15" s="663"/>
      <c r="AZ15" s="663"/>
      <c r="BA15" s="663"/>
      <c r="BB15" s="663"/>
      <c r="BC15" s="663"/>
      <c r="BD15" s="663"/>
      <c r="BE15" s="663"/>
      <c r="BF15" s="664"/>
      <c r="BG15" s="665">
        <v>22608</v>
      </c>
      <c r="BH15" s="666"/>
      <c r="BI15" s="666"/>
      <c r="BJ15" s="666"/>
      <c r="BK15" s="666"/>
      <c r="BL15" s="666"/>
      <c r="BM15" s="666"/>
      <c r="BN15" s="667"/>
      <c r="BO15" s="692">
        <v>3.2</v>
      </c>
      <c r="BP15" s="692"/>
      <c r="BQ15" s="692"/>
      <c r="BR15" s="692"/>
      <c r="BS15" s="693" t="s">
        <v>131</v>
      </c>
      <c r="BT15" s="693"/>
      <c r="BU15" s="693"/>
      <c r="BV15" s="693"/>
      <c r="BW15" s="693"/>
      <c r="BX15" s="693"/>
      <c r="BY15" s="693"/>
      <c r="BZ15" s="693"/>
      <c r="CA15" s="693"/>
      <c r="CB15" s="751"/>
      <c r="CD15" s="707" t="s">
        <v>271</v>
      </c>
      <c r="CE15" s="704"/>
      <c r="CF15" s="704"/>
      <c r="CG15" s="704"/>
      <c r="CH15" s="704"/>
      <c r="CI15" s="704"/>
      <c r="CJ15" s="704"/>
      <c r="CK15" s="704"/>
      <c r="CL15" s="704"/>
      <c r="CM15" s="704"/>
      <c r="CN15" s="704"/>
      <c r="CO15" s="704"/>
      <c r="CP15" s="704"/>
      <c r="CQ15" s="705"/>
      <c r="CR15" s="665">
        <v>229435</v>
      </c>
      <c r="CS15" s="666"/>
      <c r="CT15" s="666"/>
      <c r="CU15" s="666"/>
      <c r="CV15" s="666"/>
      <c r="CW15" s="666"/>
      <c r="CX15" s="666"/>
      <c r="CY15" s="667"/>
      <c r="CZ15" s="692">
        <v>5.6</v>
      </c>
      <c r="DA15" s="692"/>
      <c r="DB15" s="692"/>
      <c r="DC15" s="692"/>
      <c r="DD15" s="671">
        <v>2475</v>
      </c>
      <c r="DE15" s="666"/>
      <c r="DF15" s="666"/>
      <c r="DG15" s="666"/>
      <c r="DH15" s="666"/>
      <c r="DI15" s="666"/>
      <c r="DJ15" s="666"/>
      <c r="DK15" s="666"/>
      <c r="DL15" s="666"/>
      <c r="DM15" s="666"/>
      <c r="DN15" s="666"/>
      <c r="DO15" s="666"/>
      <c r="DP15" s="667"/>
      <c r="DQ15" s="671">
        <v>207088</v>
      </c>
      <c r="DR15" s="666"/>
      <c r="DS15" s="666"/>
      <c r="DT15" s="666"/>
      <c r="DU15" s="666"/>
      <c r="DV15" s="666"/>
      <c r="DW15" s="666"/>
      <c r="DX15" s="666"/>
      <c r="DY15" s="666"/>
      <c r="DZ15" s="666"/>
      <c r="EA15" s="666"/>
      <c r="EB15" s="666"/>
      <c r="EC15" s="706"/>
    </row>
    <row r="16" spans="2:143" ht="11.25" customHeight="1" x14ac:dyDescent="0.15">
      <c r="B16" s="662" t="s">
        <v>272</v>
      </c>
      <c r="C16" s="663"/>
      <c r="D16" s="663"/>
      <c r="E16" s="663"/>
      <c r="F16" s="663"/>
      <c r="G16" s="663"/>
      <c r="H16" s="663"/>
      <c r="I16" s="663"/>
      <c r="J16" s="663"/>
      <c r="K16" s="663"/>
      <c r="L16" s="663"/>
      <c r="M16" s="663"/>
      <c r="N16" s="663"/>
      <c r="O16" s="663"/>
      <c r="P16" s="663"/>
      <c r="Q16" s="664"/>
      <c r="R16" s="665">
        <v>2215</v>
      </c>
      <c r="S16" s="666"/>
      <c r="T16" s="666"/>
      <c r="U16" s="666"/>
      <c r="V16" s="666"/>
      <c r="W16" s="666"/>
      <c r="X16" s="666"/>
      <c r="Y16" s="667"/>
      <c r="Z16" s="692">
        <v>0.1</v>
      </c>
      <c r="AA16" s="692"/>
      <c r="AB16" s="692"/>
      <c r="AC16" s="692"/>
      <c r="AD16" s="693">
        <v>2215</v>
      </c>
      <c r="AE16" s="693"/>
      <c r="AF16" s="693"/>
      <c r="AG16" s="693"/>
      <c r="AH16" s="693"/>
      <c r="AI16" s="693"/>
      <c r="AJ16" s="693"/>
      <c r="AK16" s="693"/>
      <c r="AL16" s="668">
        <v>0.1</v>
      </c>
      <c r="AM16" s="669"/>
      <c r="AN16" s="669"/>
      <c r="AO16" s="694"/>
      <c r="AP16" s="662" t="s">
        <v>273</v>
      </c>
      <c r="AQ16" s="663"/>
      <c r="AR16" s="663"/>
      <c r="AS16" s="663"/>
      <c r="AT16" s="663"/>
      <c r="AU16" s="663"/>
      <c r="AV16" s="663"/>
      <c r="AW16" s="663"/>
      <c r="AX16" s="663"/>
      <c r="AY16" s="663"/>
      <c r="AZ16" s="663"/>
      <c r="BA16" s="663"/>
      <c r="BB16" s="663"/>
      <c r="BC16" s="663"/>
      <c r="BD16" s="663"/>
      <c r="BE16" s="663"/>
      <c r="BF16" s="664"/>
      <c r="BG16" s="665" t="s">
        <v>131</v>
      </c>
      <c r="BH16" s="666"/>
      <c r="BI16" s="666"/>
      <c r="BJ16" s="666"/>
      <c r="BK16" s="666"/>
      <c r="BL16" s="666"/>
      <c r="BM16" s="666"/>
      <c r="BN16" s="667"/>
      <c r="BO16" s="692" t="s">
        <v>131</v>
      </c>
      <c r="BP16" s="692"/>
      <c r="BQ16" s="692"/>
      <c r="BR16" s="692"/>
      <c r="BS16" s="693" t="s">
        <v>131</v>
      </c>
      <c r="BT16" s="693"/>
      <c r="BU16" s="693"/>
      <c r="BV16" s="693"/>
      <c r="BW16" s="693"/>
      <c r="BX16" s="693"/>
      <c r="BY16" s="693"/>
      <c r="BZ16" s="693"/>
      <c r="CA16" s="693"/>
      <c r="CB16" s="751"/>
      <c r="CD16" s="707" t="s">
        <v>274</v>
      </c>
      <c r="CE16" s="704"/>
      <c r="CF16" s="704"/>
      <c r="CG16" s="704"/>
      <c r="CH16" s="704"/>
      <c r="CI16" s="704"/>
      <c r="CJ16" s="704"/>
      <c r="CK16" s="704"/>
      <c r="CL16" s="704"/>
      <c r="CM16" s="704"/>
      <c r="CN16" s="704"/>
      <c r="CO16" s="704"/>
      <c r="CP16" s="704"/>
      <c r="CQ16" s="705"/>
      <c r="CR16" s="665">
        <v>33345</v>
      </c>
      <c r="CS16" s="666"/>
      <c r="CT16" s="666"/>
      <c r="CU16" s="666"/>
      <c r="CV16" s="666"/>
      <c r="CW16" s="666"/>
      <c r="CX16" s="666"/>
      <c r="CY16" s="667"/>
      <c r="CZ16" s="692">
        <v>0.8</v>
      </c>
      <c r="DA16" s="692"/>
      <c r="DB16" s="692"/>
      <c r="DC16" s="692"/>
      <c r="DD16" s="671" t="s">
        <v>131</v>
      </c>
      <c r="DE16" s="666"/>
      <c r="DF16" s="666"/>
      <c r="DG16" s="666"/>
      <c r="DH16" s="666"/>
      <c r="DI16" s="666"/>
      <c r="DJ16" s="666"/>
      <c r="DK16" s="666"/>
      <c r="DL16" s="666"/>
      <c r="DM16" s="666"/>
      <c r="DN16" s="666"/>
      <c r="DO16" s="666"/>
      <c r="DP16" s="667"/>
      <c r="DQ16" s="671">
        <v>21390</v>
      </c>
      <c r="DR16" s="666"/>
      <c r="DS16" s="666"/>
      <c r="DT16" s="666"/>
      <c r="DU16" s="666"/>
      <c r="DV16" s="666"/>
      <c r="DW16" s="666"/>
      <c r="DX16" s="666"/>
      <c r="DY16" s="666"/>
      <c r="DZ16" s="666"/>
      <c r="EA16" s="666"/>
      <c r="EB16" s="666"/>
      <c r="EC16" s="706"/>
    </row>
    <row r="17" spans="2:133" ht="11.25" customHeight="1" x14ac:dyDescent="0.15">
      <c r="B17" s="662" t="s">
        <v>275</v>
      </c>
      <c r="C17" s="663"/>
      <c r="D17" s="663"/>
      <c r="E17" s="663"/>
      <c r="F17" s="663"/>
      <c r="G17" s="663"/>
      <c r="H17" s="663"/>
      <c r="I17" s="663"/>
      <c r="J17" s="663"/>
      <c r="K17" s="663"/>
      <c r="L17" s="663"/>
      <c r="M17" s="663"/>
      <c r="N17" s="663"/>
      <c r="O17" s="663"/>
      <c r="P17" s="663"/>
      <c r="Q17" s="664"/>
      <c r="R17" s="665">
        <v>6159</v>
      </c>
      <c r="S17" s="666"/>
      <c r="T17" s="666"/>
      <c r="U17" s="666"/>
      <c r="V17" s="666"/>
      <c r="W17" s="666"/>
      <c r="X17" s="666"/>
      <c r="Y17" s="667"/>
      <c r="Z17" s="692">
        <v>0.1</v>
      </c>
      <c r="AA17" s="692"/>
      <c r="AB17" s="692"/>
      <c r="AC17" s="692"/>
      <c r="AD17" s="693">
        <v>6159</v>
      </c>
      <c r="AE17" s="693"/>
      <c r="AF17" s="693"/>
      <c r="AG17" s="693"/>
      <c r="AH17" s="693"/>
      <c r="AI17" s="693"/>
      <c r="AJ17" s="693"/>
      <c r="AK17" s="693"/>
      <c r="AL17" s="668">
        <v>0.2</v>
      </c>
      <c r="AM17" s="669"/>
      <c r="AN17" s="669"/>
      <c r="AO17" s="694"/>
      <c r="AP17" s="662" t="s">
        <v>276</v>
      </c>
      <c r="AQ17" s="663"/>
      <c r="AR17" s="663"/>
      <c r="AS17" s="663"/>
      <c r="AT17" s="663"/>
      <c r="AU17" s="663"/>
      <c r="AV17" s="663"/>
      <c r="AW17" s="663"/>
      <c r="AX17" s="663"/>
      <c r="AY17" s="663"/>
      <c r="AZ17" s="663"/>
      <c r="BA17" s="663"/>
      <c r="BB17" s="663"/>
      <c r="BC17" s="663"/>
      <c r="BD17" s="663"/>
      <c r="BE17" s="663"/>
      <c r="BF17" s="664"/>
      <c r="BG17" s="665" t="s">
        <v>131</v>
      </c>
      <c r="BH17" s="666"/>
      <c r="BI17" s="666"/>
      <c r="BJ17" s="666"/>
      <c r="BK17" s="666"/>
      <c r="BL17" s="666"/>
      <c r="BM17" s="666"/>
      <c r="BN17" s="667"/>
      <c r="BO17" s="692" t="s">
        <v>131</v>
      </c>
      <c r="BP17" s="692"/>
      <c r="BQ17" s="692"/>
      <c r="BR17" s="692"/>
      <c r="BS17" s="693" t="s">
        <v>131</v>
      </c>
      <c r="BT17" s="693"/>
      <c r="BU17" s="693"/>
      <c r="BV17" s="693"/>
      <c r="BW17" s="693"/>
      <c r="BX17" s="693"/>
      <c r="BY17" s="693"/>
      <c r="BZ17" s="693"/>
      <c r="CA17" s="693"/>
      <c r="CB17" s="751"/>
      <c r="CD17" s="707" t="s">
        <v>277</v>
      </c>
      <c r="CE17" s="704"/>
      <c r="CF17" s="704"/>
      <c r="CG17" s="704"/>
      <c r="CH17" s="704"/>
      <c r="CI17" s="704"/>
      <c r="CJ17" s="704"/>
      <c r="CK17" s="704"/>
      <c r="CL17" s="704"/>
      <c r="CM17" s="704"/>
      <c r="CN17" s="704"/>
      <c r="CO17" s="704"/>
      <c r="CP17" s="704"/>
      <c r="CQ17" s="705"/>
      <c r="CR17" s="665">
        <v>446240</v>
      </c>
      <c r="CS17" s="666"/>
      <c r="CT17" s="666"/>
      <c r="CU17" s="666"/>
      <c r="CV17" s="666"/>
      <c r="CW17" s="666"/>
      <c r="CX17" s="666"/>
      <c r="CY17" s="667"/>
      <c r="CZ17" s="692">
        <v>10.9</v>
      </c>
      <c r="DA17" s="692"/>
      <c r="DB17" s="692"/>
      <c r="DC17" s="692"/>
      <c r="DD17" s="671" t="s">
        <v>131</v>
      </c>
      <c r="DE17" s="666"/>
      <c r="DF17" s="666"/>
      <c r="DG17" s="666"/>
      <c r="DH17" s="666"/>
      <c r="DI17" s="666"/>
      <c r="DJ17" s="666"/>
      <c r="DK17" s="666"/>
      <c r="DL17" s="666"/>
      <c r="DM17" s="666"/>
      <c r="DN17" s="666"/>
      <c r="DO17" s="666"/>
      <c r="DP17" s="667"/>
      <c r="DQ17" s="671">
        <v>446240</v>
      </c>
      <c r="DR17" s="666"/>
      <c r="DS17" s="666"/>
      <c r="DT17" s="666"/>
      <c r="DU17" s="666"/>
      <c r="DV17" s="666"/>
      <c r="DW17" s="666"/>
      <c r="DX17" s="666"/>
      <c r="DY17" s="666"/>
      <c r="DZ17" s="666"/>
      <c r="EA17" s="666"/>
      <c r="EB17" s="666"/>
      <c r="EC17" s="706"/>
    </row>
    <row r="18" spans="2:133" ht="11.25" customHeight="1" x14ac:dyDescent="0.15">
      <c r="B18" s="662" t="s">
        <v>278</v>
      </c>
      <c r="C18" s="663"/>
      <c r="D18" s="663"/>
      <c r="E18" s="663"/>
      <c r="F18" s="663"/>
      <c r="G18" s="663"/>
      <c r="H18" s="663"/>
      <c r="I18" s="663"/>
      <c r="J18" s="663"/>
      <c r="K18" s="663"/>
      <c r="L18" s="663"/>
      <c r="M18" s="663"/>
      <c r="N18" s="663"/>
      <c r="O18" s="663"/>
      <c r="P18" s="663"/>
      <c r="Q18" s="664"/>
      <c r="R18" s="665">
        <v>6919</v>
      </c>
      <c r="S18" s="666"/>
      <c r="T18" s="666"/>
      <c r="U18" s="666"/>
      <c r="V18" s="666"/>
      <c r="W18" s="666"/>
      <c r="X18" s="666"/>
      <c r="Y18" s="667"/>
      <c r="Z18" s="692">
        <v>0.2</v>
      </c>
      <c r="AA18" s="692"/>
      <c r="AB18" s="692"/>
      <c r="AC18" s="692"/>
      <c r="AD18" s="693">
        <v>6919</v>
      </c>
      <c r="AE18" s="693"/>
      <c r="AF18" s="693"/>
      <c r="AG18" s="693"/>
      <c r="AH18" s="693"/>
      <c r="AI18" s="693"/>
      <c r="AJ18" s="693"/>
      <c r="AK18" s="693"/>
      <c r="AL18" s="668">
        <v>0.20000000298023224</v>
      </c>
      <c r="AM18" s="669"/>
      <c r="AN18" s="669"/>
      <c r="AO18" s="694"/>
      <c r="AP18" s="662" t="s">
        <v>279</v>
      </c>
      <c r="AQ18" s="663"/>
      <c r="AR18" s="663"/>
      <c r="AS18" s="663"/>
      <c r="AT18" s="663"/>
      <c r="AU18" s="663"/>
      <c r="AV18" s="663"/>
      <c r="AW18" s="663"/>
      <c r="AX18" s="663"/>
      <c r="AY18" s="663"/>
      <c r="AZ18" s="663"/>
      <c r="BA18" s="663"/>
      <c r="BB18" s="663"/>
      <c r="BC18" s="663"/>
      <c r="BD18" s="663"/>
      <c r="BE18" s="663"/>
      <c r="BF18" s="664"/>
      <c r="BG18" s="665" t="s">
        <v>131</v>
      </c>
      <c r="BH18" s="666"/>
      <c r="BI18" s="666"/>
      <c r="BJ18" s="666"/>
      <c r="BK18" s="666"/>
      <c r="BL18" s="666"/>
      <c r="BM18" s="666"/>
      <c r="BN18" s="667"/>
      <c r="BO18" s="692" t="s">
        <v>131</v>
      </c>
      <c r="BP18" s="692"/>
      <c r="BQ18" s="692"/>
      <c r="BR18" s="692"/>
      <c r="BS18" s="693" t="s">
        <v>131</v>
      </c>
      <c r="BT18" s="693"/>
      <c r="BU18" s="693"/>
      <c r="BV18" s="693"/>
      <c r="BW18" s="693"/>
      <c r="BX18" s="693"/>
      <c r="BY18" s="693"/>
      <c r="BZ18" s="693"/>
      <c r="CA18" s="693"/>
      <c r="CB18" s="751"/>
      <c r="CD18" s="707" t="s">
        <v>280</v>
      </c>
      <c r="CE18" s="704"/>
      <c r="CF18" s="704"/>
      <c r="CG18" s="704"/>
      <c r="CH18" s="704"/>
      <c r="CI18" s="704"/>
      <c r="CJ18" s="704"/>
      <c r="CK18" s="704"/>
      <c r="CL18" s="704"/>
      <c r="CM18" s="704"/>
      <c r="CN18" s="704"/>
      <c r="CO18" s="704"/>
      <c r="CP18" s="704"/>
      <c r="CQ18" s="705"/>
      <c r="CR18" s="665" t="s">
        <v>131</v>
      </c>
      <c r="CS18" s="666"/>
      <c r="CT18" s="666"/>
      <c r="CU18" s="666"/>
      <c r="CV18" s="666"/>
      <c r="CW18" s="666"/>
      <c r="CX18" s="666"/>
      <c r="CY18" s="667"/>
      <c r="CZ18" s="692" t="s">
        <v>131</v>
      </c>
      <c r="DA18" s="692"/>
      <c r="DB18" s="692"/>
      <c r="DC18" s="692"/>
      <c r="DD18" s="671" t="s">
        <v>131</v>
      </c>
      <c r="DE18" s="666"/>
      <c r="DF18" s="666"/>
      <c r="DG18" s="666"/>
      <c r="DH18" s="666"/>
      <c r="DI18" s="666"/>
      <c r="DJ18" s="666"/>
      <c r="DK18" s="666"/>
      <c r="DL18" s="666"/>
      <c r="DM18" s="666"/>
      <c r="DN18" s="666"/>
      <c r="DO18" s="666"/>
      <c r="DP18" s="667"/>
      <c r="DQ18" s="671" t="s">
        <v>131</v>
      </c>
      <c r="DR18" s="666"/>
      <c r="DS18" s="666"/>
      <c r="DT18" s="666"/>
      <c r="DU18" s="666"/>
      <c r="DV18" s="666"/>
      <c r="DW18" s="666"/>
      <c r="DX18" s="666"/>
      <c r="DY18" s="666"/>
      <c r="DZ18" s="666"/>
      <c r="EA18" s="666"/>
      <c r="EB18" s="666"/>
      <c r="EC18" s="706"/>
    </row>
    <row r="19" spans="2:133" ht="11.25" customHeight="1" x14ac:dyDescent="0.15">
      <c r="B19" s="662" t="s">
        <v>281</v>
      </c>
      <c r="C19" s="663"/>
      <c r="D19" s="663"/>
      <c r="E19" s="663"/>
      <c r="F19" s="663"/>
      <c r="G19" s="663"/>
      <c r="H19" s="663"/>
      <c r="I19" s="663"/>
      <c r="J19" s="663"/>
      <c r="K19" s="663"/>
      <c r="L19" s="663"/>
      <c r="M19" s="663"/>
      <c r="N19" s="663"/>
      <c r="O19" s="663"/>
      <c r="P19" s="663"/>
      <c r="Q19" s="664"/>
      <c r="R19" s="665">
        <v>2028</v>
      </c>
      <c r="S19" s="666"/>
      <c r="T19" s="666"/>
      <c r="U19" s="666"/>
      <c r="V19" s="666"/>
      <c r="W19" s="666"/>
      <c r="X19" s="666"/>
      <c r="Y19" s="667"/>
      <c r="Z19" s="692">
        <v>0</v>
      </c>
      <c r="AA19" s="692"/>
      <c r="AB19" s="692"/>
      <c r="AC19" s="692"/>
      <c r="AD19" s="693">
        <v>2028</v>
      </c>
      <c r="AE19" s="693"/>
      <c r="AF19" s="693"/>
      <c r="AG19" s="693"/>
      <c r="AH19" s="693"/>
      <c r="AI19" s="693"/>
      <c r="AJ19" s="693"/>
      <c r="AK19" s="693"/>
      <c r="AL19" s="668">
        <v>0.1</v>
      </c>
      <c r="AM19" s="669"/>
      <c r="AN19" s="669"/>
      <c r="AO19" s="694"/>
      <c r="AP19" s="662" t="s">
        <v>282</v>
      </c>
      <c r="AQ19" s="663"/>
      <c r="AR19" s="663"/>
      <c r="AS19" s="663"/>
      <c r="AT19" s="663"/>
      <c r="AU19" s="663"/>
      <c r="AV19" s="663"/>
      <c r="AW19" s="663"/>
      <c r="AX19" s="663"/>
      <c r="AY19" s="663"/>
      <c r="AZ19" s="663"/>
      <c r="BA19" s="663"/>
      <c r="BB19" s="663"/>
      <c r="BC19" s="663"/>
      <c r="BD19" s="663"/>
      <c r="BE19" s="663"/>
      <c r="BF19" s="664"/>
      <c r="BG19" s="665" t="s">
        <v>131</v>
      </c>
      <c r="BH19" s="666"/>
      <c r="BI19" s="666"/>
      <c r="BJ19" s="666"/>
      <c r="BK19" s="666"/>
      <c r="BL19" s="666"/>
      <c r="BM19" s="666"/>
      <c r="BN19" s="667"/>
      <c r="BO19" s="692" t="s">
        <v>131</v>
      </c>
      <c r="BP19" s="692"/>
      <c r="BQ19" s="692"/>
      <c r="BR19" s="692"/>
      <c r="BS19" s="693" t="s">
        <v>131</v>
      </c>
      <c r="BT19" s="693"/>
      <c r="BU19" s="693"/>
      <c r="BV19" s="693"/>
      <c r="BW19" s="693"/>
      <c r="BX19" s="693"/>
      <c r="BY19" s="693"/>
      <c r="BZ19" s="693"/>
      <c r="CA19" s="693"/>
      <c r="CB19" s="751"/>
      <c r="CD19" s="707" t="s">
        <v>283</v>
      </c>
      <c r="CE19" s="704"/>
      <c r="CF19" s="704"/>
      <c r="CG19" s="704"/>
      <c r="CH19" s="704"/>
      <c r="CI19" s="704"/>
      <c r="CJ19" s="704"/>
      <c r="CK19" s="704"/>
      <c r="CL19" s="704"/>
      <c r="CM19" s="704"/>
      <c r="CN19" s="704"/>
      <c r="CO19" s="704"/>
      <c r="CP19" s="704"/>
      <c r="CQ19" s="705"/>
      <c r="CR19" s="665" t="s">
        <v>131</v>
      </c>
      <c r="CS19" s="666"/>
      <c r="CT19" s="666"/>
      <c r="CU19" s="666"/>
      <c r="CV19" s="666"/>
      <c r="CW19" s="666"/>
      <c r="CX19" s="666"/>
      <c r="CY19" s="667"/>
      <c r="CZ19" s="692" t="s">
        <v>131</v>
      </c>
      <c r="DA19" s="692"/>
      <c r="DB19" s="692"/>
      <c r="DC19" s="692"/>
      <c r="DD19" s="671" t="s">
        <v>131</v>
      </c>
      <c r="DE19" s="666"/>
      <c r="DF19" s="666"/>
      <c r="DG19" s="666"/>
      <c r="DH19" s="666"/>
      <c r="DI19" s="666"/>
      <c r="DJ19" s="666"/>
      <c r="DK19" s="666"/>
      <c r="DL19" s="666"/>
      <c r="DM19" s="666"/>
      <c r="DN19" s="666"/>
      <c r="DO19" s="666"/>
      <c r="DP19" s="667"/>
      <c r="DQ19" s="671" t="s">
        <v>131</v>
      </c>
      <c r="DR19" s="666"/>
      <c r="DS19" s="666"/>
      <c r="DT19" s="666"/>
      <c r="DU19" s="666"/>
      <c r="DV19" s="666"/>
      <c r="DW19" s="666"/>
      <c r="DX19" s="666"/>
      <c r="DY19" s="666"/>
      <c r="DZ19" s="666"/>
      <c r="EA19" s="666"/>
      <c r="EB19" s="666"/>
      <c r="EC19" s="706"/>
    </row>
    <row r="20" spans="2:133" ht="11.25" customHeight="1" x14ac:dyDescent="0.15">
      <c r="B20" s="662" t="s">
        <v>284</v>
      </c>
      <c r="C20" s="663"/>
      <c r="D20" s="663"/>
      <c r="E20" s="663"/>
      <c r="F20" s="663"/>
      <c r="G20" s="663"/>
      <c r="H20" s="663"/>
      <c r="I20" s="663"/>
      <c r="J20" s="663"/>
      <c r="K20" s="663"/>
      <c r="L20" s="663"/>
      <c r="M20" s="663"/>
      <c r="N20" s="663"/>
      <c r="O20" s="663"/>
      <c r="P20" s="663"/>
      <c r="Q20" s="664"/>
      <c r="R20" s="665">
        <v>763</v>
      </c>
      <c r="S20" s="666"/>
      <c r="T20" s="666"/>
      <c r="U20" s="666"/>
      <c r="V20" s="666"/>
      <c r="W20" s="666"/>
      <c r="X20" s="666"/>
      <c r="Y20" s="667"/>
      <c r="Z20" s="692">
        <v>0</v>
      </c>
      <c r="AA20" s="692"/>
      <c r="AB20" s="692"/>
      <c r="AC20" s="692"/>
      <c r="AD20" s="693">
        <v>763</v>
      </c>
      <c r="AE20" s="693"/>
      <c r="AF20" s="693"/>
      <c r="AG20" s="693"/>
      <c r="AH20" s="693"/>
      <c r="AI20" s="693"/>
      <c r="AJ20" s="693"/>
      <c r="AK20" s="693"/>
      <c r="AL20" s="668">
        <v>0</v>
      </c>
      <c r="AM20" s="669"/>
      <c r="AN20" s="669"/>
      <c r="AO20" s="694"/>
      <c r="AP20" s="662" t="s">
        <v>285</v>
      </c>
      <c r="AQ20" s="663"/>
      <c r="AR20" s="663"/>
      <c r="AS20" s="663"/>
      <c r="AT20" s="663"/>
      <c r="AU20" s="663"/>
      <c r="AV20" s="663"/>
      <c r="AW20" s="663"/>
      <c r="AX20" s="663"/>
      <c r="AY20" s="663"/>
      <c r="AZ20" s="663"/>
      <c r="BA20" s="663"/>
      <c r="BB20" s="663"/>
      <c r="BC20" s="663"/>
      <c r="BD20" s="663"/>
      <c r="BE20" s="663"/>
      <c r="BF20" s="664"/>
      <c r="BG20" s="665" t="s">
        <v>131</v>
      </c>
      <c r="BH20" s="666"/>
      <c r="BI20" s="666"/>
      <c r="BJ20" s="666"/>
      <c r="BK20" s="666"/>
      <c r="BL20" s="666"/>
      <c r="BM20" s="666"/>
      <c r="BN20" s="667"/>
      <c r="BO20" s="692" t="s">
        <v>131</v>
      </c>
      <c r="BP20" s="692"/>
      <c r="BQ20" s="692"/>
      <c r="BR20" s="692"/>
      <c r="BS20" s="693" t="s">
        <v>131</v>
      </c>
      <c r="BT20" s="693"/>
      <c r="BU20" s="693"/>
      <c r="BV20" s="693"/>
      <c r="BW20" s="693"/>
      <c r="BX20" s="693"/>
      <c r="BY20" s="693"/>
      <c r="BZ20" s="693"/>
      <c r="CA20" s="693"/>
      <c r="CB20" s="751"/>
      <c r="CD20" s="707" t="s">
        <v>286</v>
      </c>
      <c r="CE20" s="704"/>
      <c r="CF20" s="704"/>
      <c r="CG20" s="704"/>
      <c r="CH20" s="704"/>
      <c r="CI20" s="704"/>
      <c r="CJ20" s="704"/>
      <c r="CK20" s="704"/>
      <c r="CL20" s="704"/>
      <c r="CM20" s="704"/>
      <c r="CN20" s="704"/>
      <c r="CO20" s="704"/>
      <c r="CP20" s="704"/>
      <c r="CQ20" s="705"/>
      <c r="CR20" s="665">
        <v>4092228</v>
      </c>
      <c r="CS20" s="666"/>
      <c r="CT20" s="666"/>
      <c r="CU20" s="666"/>
      <c r="CV20" s="666"/>
      <c r="CW20" s="666"/>
      <c r="CX20" s="666"/>
      <c r="CY20" s="667"/>
      <c r="CZ20" s="692">
        <v>100</v>
      </c>
      <c r="DA20" s="692"/>
      <c r="DB20" s="692"/>
      <c r="DC20" s="692"/>
      <c r="DD20" s="671">
        <v>335226</v>
      </c>
      <c r="DE20" s="666"/>
      <c r="DF20" s="666"/>
      <c r="DG20" s="666"/>
      <c r="DH20" s="666"/>
      <c r="DI20" s="666"/>
      <c r="DJ20" s="666"/>
      <c r="DK20" s="666"/>
      <c r="DL20" s="666"/>
      <c r="DM20" s="666"/>
      <c r="DN20" s="666"/>
      <c r="DO20" s="666"/>
      <c r="DP20" s="667"/>
      <c r="DQ20" s="671">
        <v>3065940</v>
      </c>
      <c r="DR20" s="666"/>
      <c r="DS20" s="666"/>
      <c r="DT20" s="666"/>
      <c r="DU20" s="666"/>
      <c r="DV20" s="666"/>
      <c r="DW20" s="666"/>
      <c r="DX20" s="666"/>
      <c r="DY20" s="666"/>
      <c r="DZ20" s="666"/>
      <c r="EA20" s="666"/>
      <c r="EB20" s="666"/>
      <c r="EC20" s="706"/>
    </row>
    <row r="21" spans="2:133" ht="11.25" customHeight="1" x14ac:dyDescent="0.15">
      <c r="B21" s="662" t="s">
        <v>287</v>
      </c>
      <c r="C21" s="663"/>
      <c r="D21" s="663"/>
      <c r="E21" s="663"/>
      <c r="F21" s="663"/>
      <c r="G21" s="663"/>
      <c r="H21" s="663"/>
      <c r="I21" s="663"/>
      <c r="J21" s="663"/>
      <c r="K21" s="663"/>
      <c r="L21" s="663"/>
      <c r="M21" s="663"/>
      <c r="N21" s="663"/>
      <c r="O21" s="663"/>
      <c r="P21" s="663"/>
      <c r="Q21" s="664"/>
      <c r="R21" s="665">
        <v>376</v>
      </c>
      <c r="S21" s="666"/>
      <c r="T21" s="666"/>
      <c r="U21" s="666"/>
      <c r="V21" s="666"/>
      <c r="W21" s="666"/>
      <c r="X21" s="666"/>
      <c r="Y21" s="667"/>
      <c r="Z21" s="692">
        <v>0</v>
      </c>
      <c r="AA21" s="692"/>
      <c r="AB21" s="692"/>
      <c r="AC21" s="692"/>
      <c r="AD21" s="693">
        <v>376</v>
      </c>
      <c r="AE21" s="693"/>
      <c r="AF21" s="693"/>
      <c r="AG21" s="693"/>
      <c r="AH21" s="693"/>
      <c r="AI21" s="693"/>
      <c r="AJ21" s="693"/>
      <c r="AK21" s="693"/>
      <c r="AL21" s="668">
        <v>0</v>
      </c>
      <c r="AM21" s="669"/>
      <c r="AN21" s="669"/>
      <c r="AO21" s="694"/>
      <c r="AP21" s="758" t="s">
        <v>288</v>
      </c>
      <c r="AQ21" s="765"/>
      <c r="AR21" s="765"/>
      <c r="AS21" s="765"/>
      <c r="AT21" s="765"/>
      <c r="AU21" s="765"/>
      <c r="AV21" s="765"/>
      <c r="AW21" s="765"/>
      <c r="AX21" s="765"/>
      <c r="AY21" s="765"/>
      <c r="AZ21" s="765"/>
      <c r="BA21" s="765"/>
      <c r="BB21" s="765"/>
      <c r="BC21" s="765"/>
      <c r="BD21" s="765"/>
      <c r="BE21" s="765"/>
      <c r="BF21" s="760"/>
      <c r="BG21" s="665" t="s">
        <v>131</v>
      </c>
      <c r="BH21" s="666"/>
      <c r="BI21" s="666"/>
      <c r="BJ21" s="666"/>
      <c r="BK21" s="666"/>
      <c r="BL21" s="666"/>
      <c r="BM21" s="666"/>
      <c r="BN21" s="667"/>
      <c r="BO21" s="692" t="s">
        <v>131</v>
      </c>
      <c r="BP21" s="692"/>
      <c r="BQ21" s="692"/>
      <c r="BR21" s="692"/>
      <c r="BS21" s="693" t="s">
        <v>131</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x14ac:dyDescent="0.15">
      <c r="B22" s="728" t="s">
        <v>289</v>
      </c>
      <c r="C22" s="729"/>
      <c r="D22" s="729"/>
      <c r="E22" s="729"/>
      <c r="F22" s="729"/>
      <c r="G22" s="729"/>
      <c r="H22" s="729"/>
      <c r="I22" s="729"/>
      <c r="J22" s="729"/>
      <c r="K22" s="729"/>
      <c r="L22" s="729"/>
      <c r="M22" s="729"/>
      <c r="N22" s="729"/>
      <c r="O22" s="729"/>
      <c r="P22" s="729"/>
      <c r="Q22" s="730"/>
      <c r="R22" s="665">
        <v>3752</v>
      </c>
      <c r="S22" s="666"/>
      <c r="T22" s="666"/>
      <c r="U22" s="666"/>
      <c r="V22" s="666"/>
      <c r="W22" s="666"/>
      <c r="X22" s="666"/>
      <c r="Y22" s="667"/>
      <c r="Z22" s="692">
        <v>0.1</v>
      </c>
      <c r="AA22" s="692"/>
      <c r="AB22" s="692"/>
      <c r="AC22" s="692"/>
      <c r="AD22" s="693">
        <v>3752</v>
      </c>
      <c r="AE22" s="693"/>
      <c r="AF22" s="693"/>
      <c r="AG22" s="693"/>
      <c r="AH22" s="693"/>
      <c r="AI22" s="693"/>
      <c r="AJ22" s="693"/>
      <c r="AK22" s="693"/>
      <c r="AL22" s="668">
        <v>0.10000000149011612</v>
      </c>
      <c r="AM22" s="669"/>
      <c r="AN22" s="669"/>
      <c r="AO22" s="694"/>
      <c r="AP22" s="758" t="s">
        <v>290</v>
      </c>
      <c r="AQ22" s="765"/>
      <c r="AR22" s="765"/>
      <c r="AS22" s="765"/>
      <c r="AT22" s="765"/>
      <c r="AU22" s="765"/>
      <c r="AV22" s="765"/>
      <c r="AW22" s="765"/>
      <c r="AX22" s="765"/>
      <c r="AY22" s="765"/>
      <c r="AZ22" s="765"/>
      <c r="BA22" s="765"/>
      <c r="BB22" s="765"/>
      <c r="BC22" s="765"/>
      <c r="BD22" s="765"/>
      <c r="BE22" s="765"/>
      <c r="BF22" s="760"/>
      <c r="BG22" s="665" t="s">
        <v>131</v>
      </c>
      <c r="BH22" s="666"/>
      <c r="BI22" s="666"/>
      <c r="BJ22" s="666"/>
      <c r="BK22" s="666"/>
      <c r="BL22" s="666"/>
      <c r="BM22" s="666"/>
      <c r="BN22" s="667"/>
      <c r="BO22" s="692" t="s">
        <v>131</v>
      </c>
      <c r="BP22" s="692"/>
      <c r="BQ22" s="692"/>
      <c r="BR22" s="692"/>
      <c r="BS22" s="693" t="s">
        <v>131</v>
      </c>
      <c r="BT22" s="693"/>
      <c r="BU22" s="693"/>
      <c r="BV22" s="693"/>
      <c r="BW22" s="693"/>
      <c r="BX22" s="693"/>
      <c r="BY22" s="693"/>
      <c r="BZ22" s="693"/>
      <c r="CA22" s="693"/>
      <c r="CB22" s="751"/>
      <c r="CD22" s="767" t="s">
        <v>291</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x14ac:dyDescent="0.15">
      <c r="B23" s="662" t="s">
        <v>292</v>
      </c>
      <c r="C23" s="663"/>
      <c r="D23" s="663"/>
      <c r="E23" s="663"/>
      <c r="F23" s="663"/>
      <c r="G23" s="663"/>
      <c r="H23" s="663"/>
      <c r="I23" s="663"/>
      <c r="J23" s="663"/>
      <c r="K23" s="663"/>
      <c r="L23" s="663"/>
      <c r="M23" s="663"/>
      <c r="N23" s="663"/>
      <c r="O23" s="663"/>
      <c r="P23" s="663"/>
      <c r="Q23" s="664"/>
      <c r="R23" s="665">
        <v>2068200</v>
      </c>
      <c r="S23" s="666"/>
      <c r="T23" s="666"/>
      <c r="U23" s="666"/>
      <c r="V23" s="666"/>
      <c r="W23" s="666"/>
      <c r="X23" s="666"/>
      <c r="Y23" s="667"/>
      <c r="Z23" s="692">
        <v>47.1</v>
      </c>
      <c r="AA23" s="692"/>
      <c r="AB23" s="692"/>
      <c r="AC23" s="692"/>
      <c r="AD23" s="693">
        <v>1870931</v>
      </c>
      <c r="AE23" s="693"/>
      <c r="AF23" s="693"/>
      <c r="AG23" s="693"/>
      <c r="AH23" s="693"/>
      <c r="AI23" s="693"/>
      <c r="AJ23" s="693"/>
      <c r="AK23" s="693"/>
      <c r="AL23" s="668">
        <v>67.5</v>
      </c>
      <c r="AM23" s="669"/>
      <c r="AN23" s="669"/>
      <c r="AO23" s="694"/>
      <c r="AP23" s="758" t="s">
        <v>293</v>
      </c>
      <c r="AQ23" s="765"/>
      <c r="AR23" s="765"/>
      <c r="AS23" s="765"/>
      <c r="AT23" s="765"/>
      <c r="AU23" s="765"/>
      <c r="AV23" s="765"/>
      <c r="AW23" s="765"/>
      <c r="AX23" s="765"/>
      <c r="AY23" s="765"/>
      <c r="AZ23" s="765"/>
      <c r="BA23" s="765"/>
      <c r="BB23" s="765"/>
      <c r="BC23" s="765"/>
      <c r="BD23" s="765"/>
      <c r="BE23" s="765"/>
      <c r="BF23" s="760"/>
      <c r="BG23" s="665" t="s">
        <v>131</v>
      </c>
      <c r="BH23" s="666"/>
      <c r="BI23" s="666"/>
      <c r="BJ23" s="666"/>
      <c r="BK23" s="666"/>
      <c r="BL23" s="666"/>
      <c r="BM23" s="666"/>
      <c r="BN23" s="667"/>
      <c r="BO23" s="692" t="s">
        <v>131</v>
      </c>
      <c r="BP23" s="692"/>
      <c r="BQ23" s="692"/>
      <c r="BR23" s="692"/>
      <c r="BS23" s="693" t="s">
        <v>131</v>
      </c>
      <c r="BT23" s="693"/>
      <c r="BU23" s="693"/>
      <c r="BV23" s="693"/>
      <c r="BW23" s="693"/>
      <c r="BX23" s="693"/>
      <c r="BY23" s="693"/>
      <c r="BZ23" s="693"/>
      <c r="CA23" s="693"/>
      <c r="CB23" s="751"/>
      <c r="CD23" s="767" t="s">
        <v>232</v>
      </c>
      <c r="CE23" s="768"/>
      <c r="CF23" s="768"/>
      <c r="CG23" s="768"/>
      <c r="CH23" s="768"/>
      <c r="CI23" s="768"/>
      <c r="CJ23" s="768"/>
      <c r="CK23" s="768"/>
      <c r="CL23" s="768"/>
      <c r="CM23" s="768"/>
      <c r="CN23" s="768"/>
      <c r="CO23" s="768"/>
      <c r="CP23" s="768"/>
      <c r="CQ23" s="769"/>
      <c r="CR23" s="767" t="s">
        <v>294</v>
      </c>
      <c r="CS23" s="768"/>
      <c r="CT23" s="768"/>
      <c r="CU23" s="768"/>
      <c r="CV23" s="768"/>
      <c r="CW23" s="768"/>
      <c r="CX23" s="768"/>
      <c r="CY23" s="769"/>
      <c r="CZ23" s="767" t="s">
        <v>295</v>
      </c>
      <c r="DA23" s="768"/>
      <c r="DB23" s="768"/>
      <c r="DC23" s="769"/>
      <c r="DD23" s="767" t="s">
        <v>296</v>
      </c>
      <c r="DE23" s="768"/>
      <c r="DF23" s="768"/>
      <c r="DG23" s="768"/>
      <c r="DH23" s="768"/>
      <c r="DI23" s="768"/>
      <c r="DJ23" s="768"/>
      <c r="DK23" s="769"/>
      <c r="DL23" s="776" t="s">
        <v>297</v>
      </c>
      <c r="DM23" s="777"/>
      <c r="DN23" s="777"/>
      <c r="DO23" s="777"/>
      <c r="DP23" s="777"/>
      <c r="DQ23" s="777"/>
      <c r="DR23" s="777"/>
      <c r="DS23" s="777"/>
      <c r="DT23" s="777"/>
      <c r="DU23" s="777"/>
      <c r="DV23" s="778"/>
      <c r="DW23" s="767" t="s">
        <v>298</v>
      </c>
      <c r="DX23" s="768"/>
      <c r="DY23" s="768"/>
      <c r="DZ23" s="768"/>
      <c r="EA23" s="768"/>
      <c r="EB23" s="768"/>
      <c r="EC23" s="769"/>
    </row>
    <row r="24" spans="2:133" ht="11.25" customHeight="1" x14ac:dyDescent="0.15">
      <c r="B24" s="662" t="s">
        <v>299</v>
      </c>
      <c r="C24" s="663"/>
      <c r="D24" s="663"/>
      <c r="E24" s="663"/>
      <c r="F24" s="663"/>
      <c r="G24" s="663"/>
      <c r="H24" s="663"/>
      <c r="I24" s="663"/>
      <c r="J24" s="663"/>
      <c r="K24" s="663"/>
      <c r="L24" s="663"/>
      <c r="M24" s="663"/>
      <c r="N24" s="663"/>
      <c r="O24" s="663"/>
      <c r="P24" s="663"/>
      <c r="Q24" s="664"/>
      <c r="R24" s="665">
        <v>1870931</v>
      </c>
      <c r="S24" s="666"/>
      <c r="T24" s="666"/>
      <c r="U24" s="666"/>
      <c r="V24" s="666"/>
      <c r="W24" s="666"/>
      <c r="X24" s="666"/>
      <c r="Y24" s="667"/>
      <c r="Z24" s="692">
        <v>42.6</v>
      </c>
      <c r="AA24" s="692"/>
      <c r="AB24" s="692"/>
      <c r="AC24" s="692"/>
      <c r="AD24" s="693">
        <v>1870931</v>
      </c>
      <c r="AE24" s="693"/>
      <c r="AF24" s="693"/>
      <c r="AG24" s="693"/>
      <c r="AH24" s="693"/>
      <c r="AI24" s="693"/>
      <c r="AJ24" s="693"/>
      <c r="AK24" s="693"/>
      <c r="AL24" s="668">
        <v>67.5</v>
      </c>
      <c r="AM24" s="669"/>
      <c r="AN24" s="669"/>
      <c r="AO24" s="694"/>
      <c r="AP24" s="758" t="s">
        <v>300</v>
      </c>
      <c r="AQ24" s="765"/>
      <c r="AR24" s="765"/>
      <c r="AS24" s="765"/>
      <c r="AT24" s="765"/>
      <c r="AU24" s="765"/>
      <c r="AV24" s="765"/>
      <c r="AW24" s="765"/>
      <c r="AX24" s="765"/>
      <c r="AY24" s="765"/>
      <c r="AZ24" s="765"/>
      <c r="BA24" s="765"/>
      <c r="BB24" s="765"/>
      <c r="BC24" s="765"/>
      <c r="BD24" s="765"/>
      <c r="BE24" s="765"/>
      <c r="BF24" s="760"/>
      <c r="BG24" s="665" t="s">
        <v>131</v>
      </c>
      <c r="BH24" s="666"/>
      <c r="BI24" s="666"/>
      <c r="BJ24" s="666"/>
      <c r="BK24" s="666"/>
      <c r="BL24" s="666"/>
      <c r="BM24" s="666"/>
      <c r="BN24" s="667"/>
      <c r="BO24" s="692" t="s">
        <v>131</v>
      </c>
      <c r="BP24" s="692"/>
      <c r="BQ24" s="692"/>
      <c r="BR24" s="692"/>
      <c r="BS24" s="693" t="s">
        <v>131</v>
      </c>
      <c r="BT24" s="693"/>
      <c r="BU24" s="693"/>
      <c r="BV24" s="693"/>
      <c r="BW24" s="693"/>
      <c r="BX24" s="693"/>
      <c r="BY24" s="693"/>
      <c r="BZ24" s="693"/>
      <c r="CA24" s="693"/>
      <c r="CB24" s="751"/>
      <c r="CD24" s="721" t="s">
        <v>301</v>
      </c>
      <c r="CE24" s="722"/>
      <c r="CF24" s="722"/>
      <c r="CG24" s="722"/>
      <c r="CH24" s="722"/>
      <c r="CI24" s="722"/>
      <c r="CJ24" s="722"/>
      <c r="CK24" s="722"/>
      <c r="CL24" s="722"/>
      <c r="CM24" s="722"/>
      <c r="CN24" s="722"/>
      <c r="CO24" s="722"/>
      <c r="CP24" s="722"/>
      <c r="CQ24" s="723"/>
      <c r="CR24" s="718">
        <v>1385392</v>
      </c>
      <c r="CS24" s="719"/>
      <c r="CT24" s="719"/>
      <c r="CU24" s="719"/>
      <c r="CV24" s="719"/>
      <c r="CW24" s="719"/>
      <c r="CX24" s="719"/>
      <c r="CY24" s="762"/>
      <c r="CZ24" s="763">
        <v>33.9</v>
      </c>
      <c r="DA24" s="737"/>
      <c r="DB24" s="737"/>
      <c r="DC24" s="766"/>
      <c r="DD24" s="761">
        <v>1055091</v>
      </c>
      <c r="DE24" s="719"/>
      <c r="DF24" s="719"/>
      <c r="DG24" s="719"/>
      <c r="DH24" s="719"/>
      <c r="DI24" s="719"/>
      <c r="DJ24" s="719"/>
      <c r="DK24" s="762"/>
      <c r="DL24" s="761">
        <v>1048009</v>
      </c>
      <c r="DM24" s="719"/>
      <c r="DN24" s="719"/>
      <c r="DO24" s="719"/>
      <c r="DP24" s="719"/>
      <c r="DQ24" s="719"/>
      <c r="DR24" s="719"/>
      <c r="DS24" s="719"/>
      <c r="DT24" s="719"/>
      <c r="DU24" s="719"/>
      <c r="DV24" s="762"/>
      <c r="DW24" s="763">
        <v>36.700000000000003</v>
      </c>
      <c r="DX24" s="737"/>
      <c r="DY24" s="737"/>
      <c r="DZ24" s="737"/>
      <c r="EA24" s="737"/>
      <c r="EB24" s="737"/>
      <c r="EC24" s="764"/>
    </row>
    <row r="25" spans="2:133" ht="11.25" customHeight="1" x14ac:dyDescent="0.15">
      <c r="B25" s="662" t="s">
        <v>302</v>
      </c>
      <c r="C25" s="663"/>
      <c r="D25" s="663"/>
      <c r="E25" s="663"/>
      <c r="F25" s="663"/>
      <c r="G25" s="663"/>
      <c r="H25" s="663"/>
      <c r="I25" s="663"/>
      <c r="J25" s="663"/>
      <c r="K25" s="663"/>
      <c r="L25" s="663"/>
      <c r="M25" s="663"/>
      <c r="N25" s="663"/>
      <c r="O25" s="663"/>
      <c r="P25" s="663"/>
      <c r="Q25" s="664"/>
      <c r="R25" s="665">
        <v>197269</v>
      </c>
      <c r="S25" s="666"/>
      <c r="T25" s="666"/>
      <c r="U25" s="666"/>
      <c r="V25" s="666"/>
      <c r="W25" s="666"/>
      <c r="X25" s="666"/>
      <c r="Y25" s="667"/>
      <c r="Z25" s="692">
        <v>4.5</v>
      </c>
      <c r="AA25" s="692"/>
      <c r="AB25" s="692"/>
      <c r="AC25" s="692"/>
      <c r="AD25" s="693" t="s">
        <v>131</v>
      </c>
      <c r="AE25" s="693"/>
      <c r="AF25" s="693"/>
      <c r="AG25" s="693"/>
      <c r="AH25" s="693"/>
      <c r="AI25" s="693"/>
      <c r="AJ25" s="693"/>
      <c r="AK25" s="693"/>
      <c r="AL25" s="668" t="s">
        <v>131</v>
      </c>
      <c r="AM25" s="669"/>
      <c r="AN25" s="669"/>
      <c r="AO25" s="694"/>
      <c r="AP25" s="758" t="s">
        <v>303</v>
      </c>
      <c r="AQ25" s="765"/>
      <c r="AR25" s="765"/>
      <c r="AS25" s="765"/>
      <c r="AT25" s="765"/>
      <c r="AU25" s="765"/>
      <c r="AV25" s="765"/>
      <c r="AW25" s="765"/>
      <c r="AX25" s="765"/>
      <c r="AY25" s="765"/>
      <c r="AZ25" s="765"/>
      <c r="BA25" s="765"/>
      <c r="BB25" s="765"/>
      <c r="BC25" s="765"/>
      <c r="BD25" s="765"/>
      <c r="BE25" s="765"/>
      <c r="BF25" s="760"/>
      <c r="BG25" s="665" t="s">
        <v>131</v>
      </c>
      <c r="BH25" s="666"/>
      <c r="BI25" s="666"/>
      <c r="BJ25" s="666"/>
      <c r="BK25" s="666"/>
      <c r="BL25" s="666"/>
      <c r="BM25" s="666"/>
      <c r="BN25" s="667"/>
      <c r="BO25" s="692" t="s">
        <v>131</v>
      </c>
      <c r="BP25" s="692"/>
      <c r="BQ25" s="692"/>
      <c r="BR25" s="692"/>
      <c r="BS25" s="693" t="s">
        <v>131</v>
      </c>
      <c r="BT25" s="693"/>
      <c r="BU25" s="693"/>
      <c r="BV25" s="693"/>
      <c r="BW25" s="693"/>
      <c r="BX25" s="693"/>
      <c r="BY25" s="693"/>
      <c r="BZ25" s="693"/>
      <c r="CA25" s="693"/>
      <c r="CB25" s="751"/>
      <c r="CD25" s="707" t="s">
        <v>304</v>
      </c>
      <c r="CE25" s="704"/>
      <c r="CF25" s="704"/>
      <c r="CG25" s="704"/>
      <c r="CH25" s="704"/>
      <c r="CI25" s="704"/>
      <c r="CJ25" s="704"/>
      <c r="CK25" s="704"/>
      <c r="CL25" s="704"/>
      <c r="CM25" s="704"/>
      <c r="CN25" s="704"/>
      <c r="CO25" s="704"/>
      <c r="CP25" s="704"/>
      <c r="CQ25" s="705"/>
      <c r="CR25" s="665">
        <v>549110</v>
      </c>
      <c r="CS25" s="676"/>
      <c r="CT25" s="676"/>
      <c r="CU25" s="676"/>
      <c r="CV25" s="676"/>
      <c r="CW25" s="676"/>
      <c r="CX25" s="676"/>
      <c r="CY25" s="677"/>
      <c r="CZ25" s="668">
        <v>13.4</v>
      </c>
      <c r="DA25" s="678"/>
      <c r="DB25" s="678"/>
      <c r="DC25" s="679"/>
      <c r="DD25" s="671">
        <v>509634</v>
      </c>
      <c r="DE25" s="676"/>
      <c r="DF25" s="676"/>
      <c r="DG25" s="676"/>
      <c r="DH25" s="676"/>
      <c r="DI25" s="676"/>
      <c r="DJ25" s="676"/>
      <c r="DK25" s="677"/>
      <c r="DL25" s="671">
        <v>502552</v>
      </c>
      <c r="DM25" s="676"/>
      <c r="DN25" s="676"/>
      <c r="DO25" s="676"/>
      <c r="DP25" s="676"/>
      <c r="DQ25" s="676"/>
      <c r="DR25" s="676"/>
      <c r="DS25" s="676"/>
      <c r="DT25" s="676"/>
      <c r="DU25" s="676"/>
      <c r="DV25" s="677"/>
      <c r="DW25" s="668">
        <v>17.600000000000001</v>
      </c>
      <c r="DX25" s="678"/>
      <c r="DY25" s="678"/>
      <c r="DZ25" s="678"/>
      <c r="EA25" s="678"/>
      <c r="EB25" s="678"/>
      <c r="EC25" s="699"/>
    </row>
    <row r="26" spans="2:133" ht="11.25" customHeight="1" x14ac:dyDescent="0.15">
      <c r="B26" s="662" t="s">
        <v>305</v>
      </c>
      <c r="C26" s="663"/>
      <c r="D26" s="663"/>
      <c r="E26" s="663"/>
      <c r="F26" s="663"/>
      <c r="G26" s="663"/>
      <c r="H26" s="663"/>
      <c r="I26" s="663"/>
      <c r="J26" s="663"/>
      <c r="K26" s="663"/>
      <c r="L26" s="663"/>
      <c r="M26" s="663"/>
      <c r="N26" s="663"/>
      <c r="O26" s="663"/>
      <c r="P26" s="663"/>
      <c r="Q26" s="664"/>
      <c r="R26" s="665" t="s">
        <v>131</v>
      </c>
      <c r="S26" s="666"/>
      <c r="T26" s="666"/>
      <c r="U26" s="666"/>
      <c r="V26" s="666"/>
      <c r="W26" s="666"/>
      <c r="X26" s="666"/>
      <c r="Y26" s="667"/>
      <c r="Z26" s="692" t="s">
        <v>131</v>
      </c>
      <c r="AA26" s="692"/>
      <c r="AB26" s="692"/>
      <c r="AC26" s="692"/>
      <c r="AD26" s="693" t="s">
        <v>131</v>
      </c>
      <c r="AE26" s="693"/>
      <c r="AF26" s="693"/>
      <c r="AG26" s="693"/>
      <c r="AH26" s="693"/>
      <c r="AI26" s="693"/>
      <c r="AJ26" s="693"/>
      <c r="AK26" s="693"/>
      <c r="AL26" s="668" t="s">
        <v>131</v>
      </c>
      <c r="AM26" s="669"/>
      <c r="AN26" s="669"/>
      <c r="AO26" s="694"/>
      <c r="AP26" s="758" t="s">
        <v>306</v>
      </c>
      <c r="AQ26" s="759"/>
      <c r="AR26" s="759"/>
      <c r="AS26" s="759"/>
      <c r="AT26" s="759"/>
      <c r="AU26" s="759"/>
      <c r="AV26" s="759"/>
      <c r="AW26" s="759"/>
      <c r="AX26" s="759"/>
      <c r="AY26" s="759"/>
      <c r="AZ26" s="759"/>
      <c r="BA26" s="759"/>
      <c r="BB26" s="759"/>
      <c r="BC26" s="759"/>
      <c r="BD26" s="759"/>
      <c r="BE26" s="759"/>
      <c r="BF26" s="760"/>
      <c r="BG26" s="665" t="s">
        <v>131</v>
      </c>
      <c r="BH26" s="666"/>
      <c r="BI26" s="666"/>
      <c r="BJ26" s="666"/>
      <c r="BK26" s="666"/>
      <c r="BL26" s="666"/>
      <c r="BM26" s="666"/>
      <c r="BN26" s="667"/>
      <c r="BO26" s="692" t="s">
        <v>131</v>
      </c>
      <c r="BP26" s="692"/>
      <c r="BQ26" s="692"/>
      <c r="BR26" s="692"/>
      <c r="BS26" s="693" t="s">
        <v>131</v>
      </c>
      <c r="BT26" s="693"/>
      <c r="BU26" s="693"/>
      <c r="BV26" s="693"/>
      <c r="BW26" s="693"/>
      <c r="BX26" s="693"/>
      <c r="BY26" s="693"/>
      <c r="BZ26" s="693"/>
      <c r="CA26" s="693"/>
      <c r="CB26" s="751"/>
      <c r="CD26" s="707" t="s">
        <v>307</v>
      </c>
      <c r="CE26" s="704"/>
      <c r="CF26" s="704"/>
      <c r="CG26" s="704"/>
      <c r="CH26" s="704"/>
      <c r="CI26" s="704"/>
      <c r="CJ26" s="704"/>
      <c r="CK26" s="704"/>
      <c r="CL26" s="704"/>
      <c r="CM26" s="704"/>
      <c r="CN26" s="704"/>
      <c r="CO26" s="704"/>
      <c r="CP26" s="704"/>
      <c r="CQ26" s="705"/>
      <c r="CR26" s="665">
        <v>292734</v>
      </c>
      <c r="CS26" s="666"/>
      <c r="CT26" s="666"/>
      <c r="CU26" s="666"/>
      <c r="CV26" s="666"/>
      <c r="CW26" s="666"/>
      <c r="CX26" s="666"/>
      <c r="CY26" s="667"/>
      <c r="CZ26" s="668">
        <v>7.2</v>
      </c>
      <c r="DA26" s="678"/>
      <c r="DB26" s="678"/>
      <c r="DC26" s="679"/>
      <c r="DD26" s="671">
        <v>258982</v>
      </c>
      <c r="DE26" s="666"/>
      <c r="DF26" s="666"/>
      <c r="DG26" s="666"/>
      <c r="DH26" s="666"/>
      <c r="DI26" s="666"/>
      <c r="DJ26" s="666"/>
      <c r="DK26" s="667"/>
      <c r="DL26" s="671" t="s">
        <v>131</v>
      </c>
      <c r="DM26" s="666"/>
      <c r="DN26" s="666"/>
      <c r="DO26" s="666"/>
      <c r="DP26" s="666"/>
      <c r="DQ26" s="666"/>
      <c r="DR26" s="666"/>
      <c r="DS26" s="666"/>
      <c r="DT26" s="666"/>
      <c r="DU26" s="666"/>
      <c r="DV26" s="667"/>
      <c r="DW26" s="668" t="s">
        <v>131</v>
      </c>
      <c r="DX26" s="678"/>
      <c r="DY26" s="678"/>
      <c r="DZ26" s="678"/>
      <c r="EA26" s="678"/>
      <c r="EB26" s="678"/>
      <c r="EC26" s="699"/>
    </row>
    <row r="27" spans="2:133" ht="11.25" customHeight="1" x14ac:dyDescent="0.15">
      <c r="B27" s="662" t="s">
        <v>308</v>
      </c>
      <c r="C27" s="663"/>
      <c r="D27" s="663"/>
      <c r="E27" s="663"/>
      <c r="F27" s="663"/>
      <c r="G27" s="663"/>
      <c r="H27" s="663"/>
      <c r="I27" s="663"/>
      <c r="J27" s="663"/>
      <c r="K27" s="663"/>
      <c r="L27" s="663"/>
      <c r="M27" s="663"/>
      <c r="N27" s="663"/>
      <c r="O27" s="663"/>
      <c r="P27" s="663"/>
      <c r="Q27" s="664"/>
      <c r="R27" s="665">
        <v>2955535</v>
      </c>
      <c r="S27" s="666"/>
      <c r="T27" s="666"/>
      <c r="U27" s="666"/>
      <c r="V27" s="666"/>
      <c r="W27" s="666"/>
      <c r="X27" s="666"/>
      <c r="Y27" s="667"/>
      <c r="Z27" s="692">
        <v>67.2</v>
      </c>
      <c r="AA27" s="692"/>
      <c r="AB27" s="692"/>
      <c r="AC27" s="692"/>
      <c r="AD27" s="693">
        <v>2758266</v>
      </c>
      <c r="AE27" s="693"/>
      <c r="AF27" s="693"/>
      <c r="AG27" s="693"/>
      <c r="AH27" s="693"/>
      <c r="AI27" s="693"/>
      <c r="AJ27" s="693"/>
      <c r="AK27" s="693"/>
      <c r="AL27" s="668">
        <v>99.599998474121094</v>
      </c>
      <c r="AM27" s="669"/>
      <c r="AN27" s="669"/>
      <c r="AO27" s="694"/>
      <c r="AP27" s="662" t="s">
        <v>309</v>
      </c>
      <c r="AQ27" s="663"/>
      <c r="AR27" s="663"/>
      <c r="AS27" s="663"/>
      <c r="AT27" s="663"/>
      <c r="AU27" s="663"/>
      <c r="AV27" s="663"/>
      <c r="AW27" s="663"/>
      <c r="AX27" s="663"/>
      <c r="AY27" s="663"/>
      <c r="AZ27" s="663"/>
      <c r="BA27" s="663"/>
      <c r="BB27" s="663"/>
      <c r="BC27" s="663"/>
      <c r="BD27" s="663"/>
      <c r="BE27" s="663"/>
      <c r="BF27" s="664"/>
      <c r="BG27" s="665">
        <v>703061</v>
      </c>
      <c r="BH27" s="666"/>
      <c r="BI27" s="666"/>
      <c r="BJ27" s="666"/>
      <c r="BK27" s="666"/>
      <c r="BL27" s="666"/>
      <c r="BM27" s="666"/>
      <c r="BN27" s="667"/>
      <c r="BO27" s="692">
        <v>100</v>
      </c>
      <c r="BP27" s="692"/>
      <c r="BQ27" s="692"/>
      <c r="BR27" s="692"/>
      <c r="BS27" s="693" t="s">
        <v>131</v>
      </c>
      <c r="BT27" s="693"/>
      <c r="BU27" s="693"/>
      <c r="BV27" s="693"/>
      <c r="BW27" s="693"/>
      <c r="BX27" s="693"/>
      <c r="BY27" s="693"/>
      <c r="BZ27" s="693"/>
      <c r="CA27" s="693"/>
      <c r="CB27" s="751"/>
      <c r="CD27" s="707" t="s">
        <v>310</v>
      </c>
      <c r="CE27" s="704"/>
      <c r="CF27" s="704"/>
      <c r="CG27" s="704"/>
      <c r="CH27" s="704"/>
      <c r="CI27" s="704"/>
      <c r="CJ27" s="704"/>
      <c r="CK27" s="704"/>
      <c r="CL27" s="704"/>
      <c r="CM27" s="704"/>
      <c r="CN27" s="704"/>
      <c r="CO27" s="704"/>
      <c r="CP27" s="704"/>
      <c r="CQ27" s="705"/>
      <c r="CR27" s="665">
        <v>390042</v>
      </c>
      <c r="CS27" s="676"/>
      <c r="CT27" s="676"/>
      <c r="CU27" s="676"/>
      <c r="CV27" s="676"/>
      <c r="CW27" s="676"/>
      <c r="CX27" s="676"/>
      <c r="CY27" s="677"/>
      <c r="CZ27" s="668">
        <v>9.5</v>
      </c>
      <c r="DA27" s="678"/>
      <c r="DB27" s="678"/>
      <c r="DC27" s="679"/>
      <c r="DD27" s="671">
        <v>99217</v>
      </c>
      <c r="DE27" s="676"/>
      <c r="DF27" s="676"/>
      <c r="DG27" s="676"/>
      <c r="DH27" s="676"/>
      <c r="DI27" s="676"/>
      <c r="DJ27" s="676"/>
      <c r="DK27" s="677"/>
      <c r="DL27" s="671">
        <v>99217</v>
      </c>
      <c r="DM27" s="676"/>
      <c r="DN27" s="676"/>
      <c r="DO27" s="676"/>
      <c r="DP27" s="676"/>
      <c r="DQ27" s="676"/>
      <c r="DR27" s="676"/>
      <c r="DS27" s="676"/>
      <c r="DT27" s="676"/>
      <c r="DU27" s="676"/>
      <c r="DV27" s="677"/>
      <c r="DW27" s="668">
        <v>3.5</v>
      </c>
      <c r="DX27" s="678"/>
      <c r="DY27" s="678"/>
      <c r="DZ27" s="678"/>
      <c r="EA27" s="678"/>
      <c r="EB27" s="678"/>
      <c r="EC27" s="699"/>
    </row>
    <row r="28" spans="2:133" ht="11.25" customHeight="1" x14ac:dyDescent="0.15">
      <c r="B28" s="662" t="s">
        <v>311</v>
      </c>
      <c r="C28" s="663"/>
      <c r="D28" s="663"/>
      <c r="E28" s="663"/>
      <c r="F28" s="663"/>
      <c r="G28" s="663"/>
      <c r="H28" s="663"/>
      <c r="I28" s="663"/>
      <c r="J28" s="663"/>
      <c r="K28" s="663"/>
      <c r="L28" s="663"/>
      <c r="M28" s="663"/>
      <c r="N28" s="663"/>
      <c r="O28" s="663"/>
      <c r="P28" s="663"/>
      <c r="Q28" s="664"/>
      <c r="R28" s="665" t="s">
        <v>131</v>
      </c>
      <c r="S28" s="666"/>
      <c r="T28" s="666"/>
      <c r="U28" s="666"/>
      <c r="V28" s="666"/>
      <c r="W28" s="666"/>
      <c r="X28" s="666"/>
      <c r="Y28" s="667"/>
      <c r="Z28" s="692" t="s">
        <v>131</v>
      </c>
      <c r="AA28" s="692"/>
      <c r="AB28" s="692"/>
      <c r="AC28" s="692"/>
      <c r="AD28" s="693" t="s">
        <v>131</v>
      </c>
      <c r="AE28" s="693"/>
      <c r="AF28" s="693"/>
      <c r="AG28" s="693"/>
      <c r="AH28" s="693"/>
      <c r="AI28" s="693"/>
      <c r="AJ28" s="693"/>
      <c r="AK28" s="693"/>
      <c r="AL28" s="668" t="s">
        <v>131</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6"/>
      <c r="CD28" s="707" t="s">
        <v>312</v>
      </c>
      <c r="CE28" s="704"/>
      <c r="CF28" s="704"/>
      <c r="CG28" s="704"/>
      <c r="CH28" s="704"/>
      <c r="CI28" s="704"/>
      <c r="CJ28" s="704"/>
      <c r="CK28" s="704"/>
      <c r="CL28" s="704"/>
      <c r="CM28" s="704"/>
      <c r="CN28" s="704"/>
      <c r="CO28" s="704"/>
      <c r="CP28" s="704"/>
      <c r="CQ28" s="705"/>
      <c r="CR28" s="665">
        <v>446240</v>
      </c>
      <c r="CS28" s="666"/>
      <c r="CT28" s="666"/>
      <c r="CU28" s="666"/>
      <c r="CV28" s="666"/>
      <c r="CW28" s="666"/>
      <c r="CX28" s="666"/>
      <c r="CY28" s="667"/>
      <c r="CZ28" s="668">
        <v>10.9</v>
      </c>
      <c r="DA28" s="678"/>
      <c r="DB28" s="678"/>
      <c r="DC28" s="679"/>
      <c r="DD28" s="671">
        <v>446240</v>
      </c>
      <c r="DE28" s="666"/>
      <c r="DF28" s="666"/>
      <c r="DG28" s="666"/>
      <c r="DH28" s="666"/>
      <c r="DI28" s="666"/>
      <c r="DJ28" s="666"/>
      <c r="DK28" s="667"/>
      <c r="DL28" s="671">
        <v>446240</v>
      </c>
      <c r="DM28" s="666"/>
      <c r="DN28" s="666"/>
      <c r="DO28" s="666"/>
      <c r="DP28" s="666"/>
      <c r="DQ28" s="666"/>
      <c r="DR28" s="666"/>
      <c r="DS28" s="666"/>
      <c r="DT28" s="666"/>
      <c r="DU28" s="666"/>
      <c r="DV28" s="667"/>
      <c r="DW28" s="668">
        <v>15.6</v>
      </c>
      <c r="DX28" s="678"/>
      <c r="DY28" s="678"/>
      <c r="DZ28" s="678"/>
      <c r="EA28" s="678"/>
      <c r="EB28" s="678"/>
      <c r="EC28" s="699"/>
    </row>
    <row r="29" spans="2:133" ht="11.25" customHeight="1" x14ac:dyDescent="0.15">
      <c r="B29" s="662" t="s">
        <v>313</v>
      </c>
      <c r="C29" s="663"/>
      <c r="D29" s="663"/>
      <c r="E29" s="663"/>
      <c r="F29" s="663"/>
      <c r="G29" s="663"/>
      <c r="H29" s="663"/>
      <c r="I29" s="663"/>
      <c r="J29" s="663"/>
      <c r="K29" s="663"/>
      <c r="L29" s="663"/>
      <c r="M29" s="663"/>
      <c r="N29" s="663"/>
      <c r="O29" s="663"/>
      <c r="P29" s="663"/>
      <c r="Q29" s="664"/>
      <c r="R29" s="665">
        <v>5040</v>
      </c>
      <c r="S29" s="666"/>
      <c r="T29" s="666"/>
      <c r="U29" s="666"/>
      <c r="V29" s="666"/>
      <c r="W29" s="666"/>
      <c r="X29" s="666"/>
      <c r="Y29" s="667"/>
      <c r="Z29" s="692">
        <v>0.1</v>
      </c>
      <c r="AA29" s="692"/>
      <c r="AB29" s="692"/>
      <c r="AC29" s="692"/>
      <c r="AD29" s="693" t="s">
        <v>131</v>
      </c>
      <c r="AE29" s="693"/>
      <c r="AF29" s="693"/>
      <c r="AG29" s="693"/>
      <c r="AH29" s="693"/>
      <c r="AI29" s="693"/>
      <c r="AJ29" s="693"/>
      <c r="AK29" s="693"/>
      <c r="AL29" s="668" t="s">
        <v>131</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314</v>
      </c>
      <c r="CE29" s="753"/>
      <c r="CF29" s="707" t="s">
        <v>70</v>
      </c>
      <c r="CG29" s="704"/>
      <c r="CH29" s="704"/>
      <c r="CI29" s="704"/>
      <c r="CJ29" s="704"/>
      <c r="CK29" s="704"/>
      <c r="CL29" s="704"/>
      <c r="CM29" s="704"/>
      <c r="CN29" s="704"/>
      <c r="CO29" s="704"/>
      <c r="CP29" s="704"/>
      <c r="CQ29" s="705"/>
      <c r="CR29" s="665">
        <v>446240</v>
      </c>
      <c r="CS29" s="676"/>
      <c r="CT29" s="676"/>
      <c r="CU29" s="676"/>
      <c r="CV29" s="676"/>
      <c r="CW29" s="676"/>
      <c r="CX29" s="676"/>
      <c r="CY29" s="677"/>
      <c r="CZ29" s="668">
        <v>10.9</v>
      </c>
      <c r="DA29" s="678"/>
      <c r="DB29" s="678"/>
      <c r="DC29" s="679"/>
      <c r="DD29" s="671">
        <v>446240</v>
      </c>
      <c r="DE29" s="676"/>
      <c r="DF29" s="676"/>
      <c r="DG29" s="676"/>
      <c r="DH29" s="676"/>
      <c r="DI29" s="676"/>
      <c r="DJ29" s="676"/>
      <c r="DK29" s="677"/>
      <c r="DL29" s="671">
        <v>446240</v>
      </c>
      <c r="DM29" s="676"/>
      <c r="DN29" s="676"/>
      <c r="DO29" s="676"/>
      <c r="DP29" s="676"/>
      <c r="DQ29" s="676"/>
      <c r="DR29" s="676"/>
      <c r="DS29" s="676"/>
      <c r="DT29" s="676"/>
      <c r="DU29" s="676"/>
      <c r="DV29" s="677"/>
      <c r="DW29" s="668">
        <v>15.6</v>
      </c>
      <c r="DX29" s="678"/>
      <c r="DY29" s="678"/>
      <c r="DZ29" s="678"/>
      <c r="EA29" s="678"/>
      <c r="EB29" s="678"/>
      <c r="EC29" s="699"/>
    </row>
    <row r="30" spans="2:133" ht="11.25" customHeight="1" x14ac:dyDescent="0.15">
      <c r="B30" s="662" t="s">
        <v>315</v>
      </c>
      <c r="C30" s="663"/>
      <c r="D30" s="663"/>
      <c r="E30" s="663"/>
      <c r="F30" s="663"/>
      <c r="G30" s="663"/>
      <c r="H30" s="663"/>
      <c r="I30" s="663"/>
      <c r="J30" s="663"/>
      <c r="K30" s="663"/>
      <c r="L30" s="663"/>
      <c r="M30" s="663"/>
      <c r="N30" s="663"/>
      <c r="O30" s="663"/>
      <c r="P30" s="663"/>
      <c r="Q30" s="664"/>
      <c r="R30" s="665">
        <v>29722</v>
      </c>
      <c r="S30" s="666"/>
      <c r="T30" s="666"/>
      <c r="U30" s="666"/>
      <c r="V30" s="666"/>
      <c r="W30" s="666"/>
      <c r="X30" s="666"/>
      <c r="Y30" s="667"/>
      <c r="Z30" s="692">
        <v>0.7</v>
      </c>
      <c r="AA30" s="692"/>
      <c r="AB30" s="692"/>
      <c r="AC30" s="692"/>
      <c r="AD30" s="693" t="s">
        <v>131</v>
      </c>
      <c r="AE30" s="693"/>
      <c r="AF30" s="693"/>
      <c r="AG30" s="693"/>
      <c r="AH30" s="693"/>
      <c r="AI30" s="693"/>
      <c r="AJ30" s="693"/>
      <c r="AK30" s="693"/>
      <c r="AL30" s="668" t="s">
        <v>131</v>
      </c>
      <c r="AM30" s="669"/>
      <c r="AN30" s="669"/>
      <c r="AO30" s="694"/>
      <c r="AP30" s="724" t="s">
        <v>232</v>
      </c>
      <c r="AQ30" s="725"/>
      <c r="AR30" s="725"/>
      <c r="AS30" s="725"/>
      <c r="AT30" s="725"/>
      <c r="AU30" s="725"/>
      <c r="AV30" s="725"/>
      <c r="AW30" s="725"/>
      <c r="AX30" s="725"/>
      <c r="AY30" s="725"/>
      <c r="AZ30" s="725"/>
      <c r="BA30" s="725"/>
      <c r="BB30" s="725"/>
      <c r="BC30" s="725"/>
      <c r="BD30" s="725"/>
      <c r="BE30" s="725"/>
      <c r="BF30" s="726"/>
      <c r="BG30" s="724" t="s">
        <v>316</v>
      </c>
      <c r="BH30" s="749"/>
      <c r="BI30" s="749"/>
      <c r="BJ30" s="749"/>
      <c r="BK30" s="749"/>
      <c r="BL30" s="749"/>
      <c r="BM30" s="749"/>
      <c r="BN30" s="749"/>
      <c r="BO30" s="749"/>
      <c r="BP30" s="749"/>
      <c r="BQ30" s="750"/>
      <c r="BR30" s="724" t="s">
        <v>317</v>
      </c>
      <c r="BS30" s="749"/>
      <c r="BT30" s="749"/>
      <c r="BU30" s="749"/>
      <c r="BV30" s="749"/>
      <c r="BW30" s="749"/>
      <c r="BX30" s="749"/>
      <c r="BY30" s="749"/>
      <c r="BZ30" s="749"/>
      <c r="CA30" s="749"/>
      <c r="CB30" s="750"/>
      <c r="CD30" s="754"/>
      <c r="CE30" s="755"/>
      <c r="CF30" s="707" t="s">
        <v>318</v>
      </c>
      <c r="CG30" s="704"/>
      <c r="CH30" s="704"/>
      <c r="CI30" s="704"/>
      <c r="CJ30" s="704"/>
      <c r="CK30" s="704"/>
      <c r="CL30" s="704"/>
      <c r="CM30" s="704"/>
      <c r="CN30" s="704"/>
      <c r="CO30" s="704"/>
      <c r="CP30" s="704"/>
      <c r="CQ30" s="705"/>
      <c r="CR30" s="665">
        <v>430493</v>
      </c>
      <c r="CS30" s="666"/>
      <c r="CT30" s="666"/>
      <c r="CU30" s="666"/>
      <c r="CV30" s="666"/>
      <c r="CW30" s="666"/>
      <c r="CX30" s="666"/>
      <c r="CY30" s="667"/>
      <c r="CZ30" s="668">
        <v>10.5</v>
      </c>
      <c r="DA30" s="678"/>
      <c r="DB30" s="678"/>
      <c r="DC30" s="679"/>
      <c r="DD30" s="671">
        <v>430493</v>
      </c>
      <c r="DE30" s="666"/>
      <c r="DF30" s="666"/>
      <c r="DG30" s="666"/>
      <c r="DH30" s="666"/>
      <c r="DI30" s="666"/>
      <c r="DJ30" s="666"/>
      <c r="DK30" s="667"/>
      <c r="DL30" s="671">
        <v>430493</v>
      </c>
      <c r="DM30" s="666"/>
      <c r="DN30" s="666"/>
      <c r="DO30" s="666"/>
      <c r="DP30" s="666"/>
      <c r="DQ30" s="666"/>
      <c r="DR30" s="666"/>
      <c r="DS30" s="666"/>
      <c r="DT30" s="666"/>
      <c r="DU30" s="666"/>
      <c r="DV30" s="667"/>
      <c r="DW30" s="668">
        <v>15.1</v>
      </c>
      <c r="DX30" s="678"/>
      <c r="DY30" s="678"/>
      <c r="DZ30" s="678"/>
      <c r="EA30" s="678"/>
      <c r="EB30" s="678"/>
      <c r="EC30" s="699"/>
    </row>
    <row r="31" spans="2:133" ht="11.25" customHeight="1" x14ac:dyDescent="0.15">
      <c r="B31" s="662" t="s">
        <v>319</v>
      </c>
      <c r="C31" s="663"/>
      <c r="D31" s="663"/>
      <c r="E31" s="663"/>
      <c r="F31" s="663"/>
      <c r="G31" s="663"/>
      <c r="H31" s="663"/>
      <c r="I31" s="663"/>
      <c r="J31" s="663"/>
      <c r="K31" s="663"/>
      <c r="L31" s="663"/>
      <c r="M31" s="663"/>
      <c r="N31" s="663"/>
      <c r="O31" s="663"/>
      <c r="P31" s="663"/>
      <c r="Q31" s="664"/>
      <c r="R31" s="665">
        <v>14967</v>
      </c>
      <c r="S31" s="666"/>
      <c r="T31" s="666"/>
      <c r="U31" s="666"/>
      <c r="V31" s="666"/>
      <c r="W31" s="666"/>
      <c r="X31" s="666"/>
      <c r="Y31" s="667"/>
      <c r="Z31" s="692">
        <v>0.3</v>
      </c>
      <c r="AA31" s="692"/>
      <c r="AB31" s="692"/>
      <c r="AC31" s="692"/>
      <c r="AD31" s="693" t="s">
        <v>131</v>
      </c>
      <c r="AE31" s="693"/>
      <c r="AF31" s="693"/>
      <c r="AG31" s="693"/>
      <c r="AH31" s="693"/>
      <c r="AI31" s="693"/>
      <c r="AJ31" s="693"/>
      <c r="AK31" s="693"/>
      <c r="AL31" s="668" t="s">
        <v>131</v>
      </c>
      <c r="AM31" s="669"/>
      <c r="AN31" s="669"/>
      <c r="AO31" s="694"/>
      <c r="AP31" s="740" t="s">
        <v>320</v>
      </c>
      <c r="AQ31" s="741"/>
      <c r="AR31" s="741"/>
      <c r="AS31" s="741"/>
      <c r="AT31" s="746" t="s">
        <v>321</v>
      </c>
      <c r="AU31" s="361"/>
      <c r="AV31" s="361"/>
      <c r="AW31" s="361"/>
      <c r="AX31" s="732" t="s">
        <v>195</v>
      </c>
      <c r="AY31" s="733"/>
      <c r="AZ31" s="733"/>
      <c r="BA31" s="733"/>
      <c r="BB31" s="733"/>
      <c r="BC31" s="733"/>
      <c r="BD31" s="733"/>
      <c r="BE31" s="733"/>
      <c r="BF31" s="734"/>
      <c r="BG31" s="735">
        <v>99.5</v>
      </c>
      <c r="BH31" s="736"/>
      <c r="BI31" s="736"/>
      <c r="BJ31" s="736"/>
      <c r="BK31" s="736"/>
      <c r="BL31" s="736"/>
      <c r="BM31" s="737">
        <v>98.9</v>
      </c>
      <c r="BN31" s="736"/>
      <c r="BO31" s="736"/>
      <c r="BP31" s="736"/>
      <c r="BQ31" s="738"/>
      <c r="BR31" s="735">
        <v>96.2</v>
      </c>
      <c r="BS31" s="736"/>
      <c r="BT31" s="736"/>
      <c r="BU31" s="736"/>
      <c r="BV31" s="736"/>
      <c r="BW31" s="736"/>
      <c r="BX31" s="737">
        <v>95.8</v>
      </c>
      <c r="BY31" s="736"/>
      <c r="BZ31" s="736"/>
      <c r="CA31" s="736"/>
      <c r="CB31" s="738"/>
      <c r="CD31" s="754"/>
      <c r="CE31" s="755"/>
      <c r="CF31" s="707" t="s">
        <v>322</v>
      </c>
      <c r="CG31" s="704"/>
      <c r="CH31" s="704"/>
      <c r="CI31" s="704"/>
      <c r="CJ31" s="704"/>
      <c r="CK31" s="704"/>
      <c r="CL31" s="704"/>
      <c r="CM31" s="704"/>
      <c r="CN31" s="704"/>
      <c r="CO31" s="704"/>
      <c r="CP31" s="704"/>
      <c r="CQ31" s="705"/>
      <c r="CR31" s="665">
        <v>15747</v>
      </c>
      <c r="CS31" s="676"/>
      <c r="CT31" s="676"/>
      <c r="CU31" s="676"/>
      <c r="CV31" s="676"/>
      <c r="CW31" s="676"/>
      <c r="CX31" s="676"/>
      <c r="CY31" s="677"/>
      <c r="CZ31" s="668">
        <v>0.4</v>
      </c>
      <c r="DA31" s="678"/>
      <c r="DB31" s="678"/>
      <c r="DC31" s="679"/>
      <c r="DD31" s="671">
        <v>15747</v>
      </c>
      <c r="DE31" s="676"/>
      <c r="DF31" s="676"/>
      <c r="DG31" s="676"/>
      <c r="DH31" s="676"/>
      <c r="DI31" s="676"/>
      <c r="DJ31" s="676"/>
      <c r="DK31" s="677"/>
      <c r="DL31" s="671">
        <v>15747</v>
      </c>
      <c r="DM31" s="676"/>
      <c r="DN31" s="676"/>
      <c r="DO31" s="676"/>
      <c r="DP31" s="676"/>
      <c r="DQ31" s="676"/>
      <c r="DR31" s="676"/>
      <c r="DS31" s="676"/>
      <c r="DT31" s="676"/>
      <c r="DU31" s="676"/>
      <c r="DV31" s="677"/>
      <c r="DW31" s="668">
        <v>0.6</v>
      </c>
      <c r="DX31" s="678"/>
      <c r="DY31" s="678"/>
      <c r="DZ31" s="678"/>
      <c r="EA31" s="678"/>
      <c r="EB31" s="678"/>
      <c r="EC31" s="699"/>
    </row>
    <row r="32" spans="2:133" ht="11.25" customHeight="1" x14ac:dyDescent="0.15">
      <c r="B32" s="662" t="s">
        <v>323</v>
      </c>
      <c r="C32" s="663"/>
      <c r="D32" s="663"/>
      <c r="E32" s="663"/>
      <c r="F32" s="663"/>
      <c r="G32" s="663"/>
      <c r="H32" s="663"/>
      <c r="I32" s="663"/>
      <c r="J32" s="663"/>
      <c r="K32" s="663"/>
      <c r="L32" s="663"/>
      <c r="M32" s="663"/>
      <c r="N32" s="663"/>
      <c r="O32" s="663"/>
      <c r="P32" s="663"/>
      <c r="Q32" s="664"/>
      <c r="R32" s="665">
        <v>650922</v>
      </c>
      <c r="S32" s="666"/>
      <c r="T32" s="666"/>
      <c r="U32" s="666"/>
      <c r="V32" s="666"/>
      <c r="W32" s="666"/>
      <c r="X32" s="666"/>
      <c r="Y32" s="667"/>
      <c r="Z32" s="692">
        <v>14.8</v>
      </c>
      <c r="AA32" s="692"/>
      <c r="AB32" s="692"/>
      <c r="AC32" s="692"/>
      <c r="AD32" s="693" t="s">
        <v>131</v>
      </c>
      <c r="AE32" s="693"/>
      <c r="AF32" s="693"/>
      <c r="AG32" s="693"/>
      <c r="AH32" s="693"/>
      <c r="AI32" s="693"/>
      <c r="AJ32" s="693"/>
      <c r="AK32" s="693"/>
      <c r="AL32" s="668" t="s">
        <v>131</v>
      </c>
      <c r="AM32" s="669"/>
      <c r="AN32" s="669"/>
      <c r="AO32" s="694"/>
      <c r="AP32" s="742"/>
      <c r="AQ32" s="743"/>
      <c r="AR32" s="743"/>
      <c r="AS32" s="743"/>
      <c r="AT32" s="747"/>
      <c r="AU32" s="362" t="s">
        <v>324</v>
      </c>
      <c r="AV32" s="362"/>
      <c r="AW32" s="362"/>
      <c r="AX32" s="662" t="s">
        <v>325</v>
      </c>
      <c r="AY32" s="663"/>
      <c r="AZ32" s="663"/>
      <c r="BA32" s="663"/>
      <c r="BB32" s="663"/>
      <c r="BC32" s="663"/>
      <c r="BD32" s="663"/>
      <c r="BE32" s="663"/>
      <c r="BF32" s="664"/>
      <c r="BG32" s="739">
        <v>99.5</v>
      </c>
      <c r="BH32" s="676"/>
      <c r="BI32" s="676"/>
      <c r="BJ32" s="676"/>
      <c r="BK32" s="676"/>
      <c r="BL32" s="676"/>
      <c r="BM32" s="669">
        <v>98.9</v>
      </c>
      <c r="BN32" s="731"/>
      <c r="BO32" s="731"/>
      <c r="BP32" s="731"/>
      <c r="BQ32" s="703"/>
      <c r="BR32" s="739">
        <v>99.2</v>
      </c>
      <c r="BS32" s="676"/>
      <c r="BT32" s="676"/>
      <c r="BU32" s="676"/>
      <c r="BV32" s="676"/>
      <c r="BW32" s="676"/>
      <c r="BX32" s="669">
        <v>98.8</v>
      </c>
      <c r="BY32" s="731"/>
      <c r="BZ32" s="731"/>
      <c r="CA32" s="731"/>
      <c r="CB32" s="703"/>
      <c r="CD32" s="756"/>
      <c r="CE32" s="757"/>
      <c r="CF32" s="707" t="s">
        <v>326</v>
      </c>
      <c r="CG32" s="704"/>
      <c r="CH32" s="704"/>
      <c r="CI32" s="704"/>
      <c r="CJ32" s="704"/>
      <c r="CK32" s="704"/>
      <c r="CL32" s="704"/>
      <c r="CM32" s="704"/>
      <c r="CN32" s="704"/>
      <c r="CO32" s="704"/>
      <c r="CP32" s="704"/>
      <c r="CQ32" s="705"/>
      <c r="CR32" s="665" t="s">
        <v>131</v>
      </c>
      <c r="CS32" s="666"/>
      <c r="CT32" s="666"/>
      <c r="CU32" s="666"/>
      <c r="CV32" s="666"/>
      <c r="CW32" s="666"/>
      <c r="CX32" s="666"/>
      <c r="CY32" s="667"/>
      <c r="CZ32" s="668" t="s">
        <v>131</v>
      </c>
      <c r="DA32" s="678"/>
      <c r="DB32" s="678"/>
      <c r="DC32" s="679"/>
      <c r="DD32" s="671" t="s">
        <v>131</v>
      </c>
      <c r="DE32" s="666"/>
      <c r="DF32" s="666"/>
      <c r="DG32" s="666"/>
      <c r="DH32" s="666"/>
      <c r="DI32" s="666"/>
      <c r="DJ32" s="666"/>
      <c r="DK32" s="667"/>
      <c r="DL32" s="671" t="s">
        <v>131</v>
      </c>
      <c r="DM32" s="666"/>
      <c r="DN32" s="666"/>
      <c r="DO32" s="666"/>
      <c r="DP32" s="666"/>
      <c r="DQ32" s="666"/>
      <c r="DR32" s="666"/>
      <c r="DS32" s="666"/>
      <c r="DT32" s="666"/>
      <c r="DU32" s="666"/>
      <c r="DV32" s="667"/>
      <c r="DW32" s="668" t="s">
        <v>131</v>
      </c>
      <c r="DX32" s="678"/>
      <c r="DY32" s="678"/>
      <c r="DZ32" s="678"/>
      <c r="EA32" s="678"/>
      <c r="EB32" s="678"/>
      <c r="EC32" s="699"/>
    </row>
    <row r="33" spans="2:133" ht="11.25" customHeight="1" x14ac:dyDescent="0.15">
      <c r="B33" s="728" t="s">
        <v>327</v>
      </c>
      <c r="C33" s="729"/>
      <c r="D33" s="729"/>
      <c r="E33" s="729"/>
      <c r="F33" s="729"/>
      <c r="G33" s="729"/>
      <c r="H33" s="729"/>
      <c r="I33" s="729"/>
      <c r="J33" s="729"/>
      <c r="K33" s="729"/>
      <c r="L33" s="729"/>
      <c r="M33" s="729"/>
      <c r="N33" s="729"/>
      <c r="O33" s="729"/>
      <c r="P33" s="729"/>
      <c r="Q33" s="730"/>
      <c r="R33" s="665" t="s">
        <v>131</v>
      </c>
      <c r="S33" s="666"/>
      <c r="T33" s="666"/>
      <c r="U33" s="666"/>
      <c r="V33" s="666"/>
      <c r="W33" s="666"/>
      <c r="X33" s="666"/>
      <c r="Y33" s="667"/>
      <c r="Z33" s="692" t="s">
        <v>131</v>
      </c>
      <c r="AA33" s="692"/>
      <c r="AB33" s="692"/>
      <c r="AC33" s="692"/>
      <c r="AD33" s="693" t="s">
        <v>131</v>
      </c>
      <c r="AE33" s="693"/>
      <c r="AF33" s="693"/>
      <c r="AG33" s="693"/>
      <c r="AH33" s="693"/>
      <c r="AI33" s="693"/>
      <c r="AJ33" s="693"/>
      <c r="AK33" s="693"/>
      <c r="AL33" s="668" t="s">
        <v>131</v>
      </c>
      <c r="AM33" s="669"/>
      <c r="AN33" s="669"/>
      <c r="AO33" s="694"/>
      <c r="AP33" s="744"/>
      <c r="AQ33" s="745"/>
      <c r="AR33" s="745"/>
      <c r="AS33" s="745"/>
      <c r="AT33" s="748"/>
      <c r="AU33" s="363"/>
      <c r="AV33" s="363"/>
      <c r="AW33" s="363"/>
      <c r="AX33" s="642" t="s">
        <v>328</v>
      </c>
      <c r="AY33" s="643"/>
      <c r="AZ33" s="643"/>
      <c r="BA33" s="643"/>
      <c r="BB33" s="643"/>
      <c r="BC33" s="643"/>
      <c r="BD33" s="643"/>
      <c r="BE33" s="643"/>
      <c r="BF33" s="644"/>
      <c r="BG33" s="727">
        <v>99.5</v>
      </c>
      <c r="BH33" s="646"/>
      <c r="BI33" s="646"/>
      <c r="BJ33" s="646"/>
      <c r="BK33" s="646"/>
      <c r="BL33" s="646"/>
      <c r="BM33" s="684">
        <v>98.9</v>
      </c>
      <c r="BN33" s="646"/>
      <c r="BO33" s="646"/>
      <c r="BP33" s="646"/>
      <c r="BQ33" s="695"/>
      <c r="BR33" s="727">
        <v>94.4</v>
      </c>
      <c r="BS33" s="646"/>
      <c r="BT33" s="646"/>
      <c r="BU33" s="646"/>
      <c r="BV33" s="646"/>
      <c r="BW33" s="646"/>
      <c r="BX33" s="684">
        <v>93.9</v>
      </c>
      <c r="BY33" s="646"/>
      <c r="BZ33" s="646"/>
      <c r="CA33" s="646"/>
      <c r="CB33" s="695"/>
      <c r="CD33" s="707" t="s">
        <v>329</v>
      </c>
      <c r="CE33" s="704"/>
      <c r="CF33" s="704"/>
      <c r="CG33" s="704"/>
      <c r="CH33" s="704"/>
      <c r="CI33" s="704"/>
      <c r="CJ33" s="704"/>
      <c r="CK33" s="704"/>
      <c r="CL33" s="704"/>
      <c r="CM33" s="704"/>
      <c r="CN33" s="704"/>
      <c r="CO33" s="704"/>
      <c r="CP33" s="704"/>
      <c r="CQ33" s="705"/>
      <c r="CR33" s="665">
        <v>2338265</v>
      </c>
      <c r="CS33" s="676"/>
      <c r="CT33" s="676"/>
      <c r="CU33" s="676"/>
      <c r="CV33" s="676"/>
      <c r="CW33" s="676"/>
      <c r="CX33" s="676"/>
      <c r="CY33" s="677"/>
      <c r="CZ33" s="668">
        <v>57.1</v>
      </c>
      <c r="DA33" s="678"/>
      <c r="DB33" s="678"/>
      <c r="DC33" s="679"/>
      <c r="DD33" s="671">
        <v>1901617</v>
      </c>
      <c r="DE33" s="676"/>
      <c r="DF33" s="676"/>
      <c r="DG33" s="676"/>
      <c r="DH33" s="676"/>
      <c r="DI33" s="676"/>
      <c r="DJ33" s="676"/>
      <c r="DK33" s="677"/>
      <c r="DL33" s="671">
        <v>1328072</v>
      </c>
      <c r="DM33" s="676"/>
      <c r="DN33" s="676"/>
      <c r="DO33" s="676"/>
      <c r="DP33" s="676"/>
      <c r="DQ33" s="676"/>
      <c r="DR33" s="676"/>
      <c r="DS33" s="676"/>
      <c r="DT33" s="676"/>
      <c r="DU33" s="676"/>
      <c r="DV33" s="677"/>
      <c r="DW33" s="668">
        <v>46.5</v>
      </c>
      <c r="DX33" s="678"/>
      <c r="DY33" s="678"/>
      <c r="DZ33" s="678"/>
      <c r="EA33" s="678"/>
      <c r="EB33" s="678"/>
      <c r="EC33" s="699"/>
    </row>
    <row r="34" spans="2:133" ht="11.25" customHeight="1" x14ac:dyDescent="0.15">
      <c r="B34" s="662" t="s">
        <v>330</v>
      </c>
      <c r="C34" s="663"/>
      <c r="D34" s="663"/>
      <c r="E34" s="663"/>
      <c r="F34" s="663"/>
      <c r="G34" s="663"/>
      <c r="H34" s="663"/>
      <c r="I34" s="663"/>
      <c r="J34" s="663"/>
      <c r="K34" s="663"/>
      <c r="L34" s="663"/>
      <c r="M34" s="663"/>
      <c r="N34" s="663"/>
      <c r="O34" s="663"/>
      <c r="P34" s="663"/>
      <c r="Q34" s="664"/>
      <c r="R34" s="665">
        <v>214180</v>
      </c>
      <c r="S34" s="666"/>
      <c r="T34" s="666"/>
      <c r="U34" s="666"/>
      <c r="V34" s="666"/>
      <c r="W34" s="666"/>
      <c r="X34" s="666"/>
      <c r="Y34" s="667"/>
      <c r="Z34" s="692">
        <v>4.9000000000000004</v>
      </c>
      <c r="AA34" s="692"/>
      <c r="AB34" s="692"/>
      <c r="AC34" s="692"/>
      <c r="AD34" s="693" t="s">
        <v>131</v>
      </c>
      <c r="AE34" s="693"/>
      <c r="AF34" s="693"/>
      <c r="AG34" s="693"/>
      <c r="AH34" s="693"/>
      <c r="AI34" s="693"/>
      <c r="AJ34" s="693"/>
      <c r="AK34" s="693"/>
      <c r="AL34" s="668" t="s">
        <v>131</v>
      </c>
      <c r="AM34" s="669"/>
      <c r="AN34" s="669"/>
      <c r="AO34" s="694"/>
      <c r="AP34" s="216"/>
      <c r="AQ34" s="217"/>
      <c r="AR34" s="362"/>
      <c r="AS34" s="361"/>
      <c r="AT34" s="361"/>
      <c r="AU34" s="361"/>
      <c r="AV34" s="361"/>
      <c r="AW34" s="361"/>
      <c r="AX34" s="361"/>
      <c r="AY34" s="361"/>
      <c r="AZ34" s="361"/>
      <c r="BA34" s="361"/>
      <c r="BB34" s="361"/>
      <c r="BC34" s="361"/>
      <c r="BD34" s="361"/>
      <c r="BE34" s="361"/>
      <c r="BF34" s="361"/>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7" t="s">
        <v>331</v>
      </c>
      <c r="CE34" s="704"/>
      <c r="CF34" s="704"/>
      <c r="CG34" s="704"/>
      <c r="CH34" s="704"/>
      <c r="CI34" s="704"/>
      <c r="CJ34" s="704"/>
      <c r="CK34" s="704"/>
      <c r="CL34" s="704"/>
      <c r="CM34" s="704"/>
      <c r="CN34" s="704"/>
      <c r="CO34" s="704"/>
      <c r="CP34" s="704"/>
      <c r="CQ34" s="705"/>
      <c r="CR34" s="665">
        <v>603795</v>
      </c>
      <c r="CS34" s="666"/>
      <c r="CT34" s="666"/>
      <c r="CU34" s="666"/>
      <c r="CV34" s="666"/>
      <c r="CW34" s="666"/>
      <c r="CX34" s="666"/>
      <c r="CY34" s="667"/>
      <c r="CZ34" s="668">
        <v>14.8</v>
      </c>
      <c r="DA34" s="678"/>
      <c r="DB34" s="678"/>
      <c r="DC34" s="679"/>
      <c r="DD34" s="671">
        <v>436376</v>
      </c>
      <c r="DE34" s="666"/>
      <c r="DF34" s="666"/>
      <c r="DG34" s="666"/>
      <c r="DH34" s="666"/>
      <c r="DI34" s="666"/>
      <c r="DJ34" s="666"/>
      <c r="DK34" s="667"/>
      <c r="DL34" s="671">
        <v>405429</v>
      </c>
      <c r="DM34" s="666"/>
      <c r="DN34" s="666"/>
      <c r="DO34" s="666"/>
      <c r="DP34" s="666"/>
      <c r="DQ34" s="666"/>
      <c r="DR34" s="666"/>
      <c r="DS34" s="666"/>
      <c r="DT34" s="666"/>
      <c r="DU34" s="666"/>
      <c r="DV34" s="667"/>
      <c r="DW34" s="668">
        <v>14.2</v>
      </c>
      <c r="DX34" s="678"/>
      <c r="DY34" s="678"/>
      <c r="DZ34" s="678"/>
      <c r="EA34" s="678"/>
      <c r="EB34" s="678"/>
      <c r="EC34" s="699"/>
    </row>
    <row r="35" spans="2:133" ht="11.25" customHeight="1" x14ac:dyDescent="0.15">
      <c r="B35" s="662" t="s">
        <v>332</v>
      </c>
      <c r="C35" s="663"/>
      <c r="D35" s="663"/>
      <c r="E35" s="663"/>
      <c r="F35" s="663"/>
      <c r="G35" s="663"/>
      <c r="H35" s="663"/>
      <c r="I35" s="663"/>
      <c r="J35" s="663"/>
      <c r="K35" s="663"/>
      <c r="L35" s="663"/>
      <c r="M35" s="663"/>
      <c r="N35" s="663"/>
      <c r="O35" s="663"/>
      <c r="P35" s="663"/>
      <c r="Q35" s="664"/>
      <c r="R35" s="665">
        <v>11613</v>
      </c>
      <c r="S35" s="666"/>
      <c r="T35" s="666"/>
      <c r="U35" s="666"/>
      <c r="V35" s="666"/>
      <c r="W35" s="666"/>
      <c r="X35" s="666"/>
      <c r="Y35" s="667"/>
      <c r="Z35" s="692">
        <v>0.3</v>
      </c>
      <c r="AA35" s="692"/>
      <c r="AB35" s="692"/>
      <c r="AC35" s="692"/>
      <c r="AD35" s="693">
        <v>10627</v>
      </c>
      <c r="AE35" s="693"/>
      <c r="AF35" s="693"/>
      <c r="AG35" s="693"/>
      <c r="AH35" s="693"/>
      <c r="AI35" s="693"/>
      <c r="AJ35" s="693"/>
      <c r="AK35" s="693"/>
      <c r="AL35" s="668">
        <v>0.4</v>
      </c>
      <c r="AM35" s="669"/>
      <c r="AN35" s="669"/>
      <c r="AO35" s="694"/>
      <c r="AP35" s="218"/>
      <c r="AQ35" s="724" t="s">
        <v>333</v>
      </c>
      <c r="AR35" s="725"/>
      <c r="AS35" s="725"/>
      <c r="AT35" s="725"/>
      <c r="AU35" s="725"/>
      <c r="AV35" s="725"/>
      <c r="AW35" s="725"/>
      <c r="AX35" s="725"/>
      <c r="AY35" s="725"/>
      <c r="AZ35" s="725"/>
      <c r="BA35" s="725"/>
      <c r="BB35" s="725"/>
      <c r="BC35" s="725"/>
      <c r="BD35" s="725"/>
      <c r="BE35" s="725"/>
      <c r="BF35" s="726"/>
      <c r="BG35" s="724" t="s">
        <v>334</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707" t="s">
        <v>335</v>
      </c>
      <c r="CE35" s="704"/>
      <c r="CF35" s="704"/>
      <c r="CG35" s="704"/>
      <c r="CH35" s="704"/>
      <c r="CI35" s="704"/>
      <c r="CJ35" s="704"/>
      <c r="CK35" s="704"/>
      <c r="CL35" s="704"/>
      <c r="CM35" s="704"/>
      <c r="CN35" s="704"/>
      <c r="CO35" s="704"/>
      <c r="CP35" s="704"/>
      <c r="CQ35" s="705"/>
      <c r="CR35" s="665">
        <v>13421</v>
      </c>
      <c r="CS35" s="676"/>
      <c r="CT35" s="676"/>
      <c r="CU35" s="676"/>
      <c r="CV35" s="676"/>
      <c r="CW35" s="676"/>
      <c r="CX35" s="676"/>
      <c r="CY35" s="677"/>
      <c r="CZ35" s="668">
        <v>0.3</v>
      </c>
      <c r="DA35" s="678"/>
      <c r="DB35" s="678"/>
      <c r="DC35" s="679"/>
      <c r="DD35" s="671">
        <v>10061</v>
      </c>
      <c r="DE35" s="676"/>
      <c r="DF35" s="676"/>
      <c r="DG35" s="676"/>
      <c r="DH35" s="676"/>
      <c r="DI35" s="676"/>
      <c r="DJ35" s="676"/>
      <c r="DK35" s="677"/>
      <c r="DL35" s="671">
        <v>10061</v>
      </c>
      <c r="DM35" s="676"/>
      <c r="DN35" s="676"/>
      <c r="DO35" s="676"/>
      <c r="DP35" s="676"/>
      <c r="DQ35" s="676"/>
      <c r="DR35" s="676"/>
      <c r="DS35" s="676"/>
      <c r="DT35" s="676"/>
      <c r="DU35" s="676"/>
      <c r="DV35" s="677"/>
      <c r="DW35" s="668">
        <v>0.4</v>
      </c>
      <c r="DX35" s="678"/>
      <c r="DY35" s="678"/>
      <c r="DZ35" s="678"/>
      <c r="EA35" s="678"/>
      <c r="EB35" s="678"/>
      <c r="EC35" s="699"/>
    </row>
    <row r="36" spans="2:133" ht="11.25" customHeight="1" x14ac:dyDescent="0.15">
      <c r="B36" s="662" t="s">
        <v>336</v>
      </c>
      <c r="C36" s="663"/>
      <c r="D36" s="663"/>
      <c r="E36" s="663"/>
      <c r="F36" s="663"/>
      <c r="G36" s="663"/>
      <c r="H36" s="663"/>
      <c r="I36" s="663"/>
      <c r="J36" s="663"/>
      <c r="K36" s="663"/>
      <c r="L36" s="663"/>
      <c r="M36" s="663"/>
      <c r="N36" s="663"/>
      <c r="O36" s="663"/>
      <c r="P36" s="663"/>
      <c r="Q36" s="664"/>
      <c r="R36" s="665">
        <v>71760</v>
      </c>
      <c r="S36" s="666"/>
      <c r="T36" s="666"/>
      <c r="U36" s="666"/>
      <c r="V36" s="666"/>
      <c r="W36" s="666"/>
      <c r="X36" s="666"/>
      <c r="Y36" s="667"/>
      <c r="Z36" s="692">
        <v>1.6</v>
      </c>
      <c r="AA36" s="692"/>
      <c r="AB36" s="692"/>
      <c r="AC36" s="692"/>
      <c r="AD36" s="693" t="s">
        <v>131</v>
      </c>
      <c r="AE36" s="693"/>
      <c r="AF36" s="693"/>
      <c r="AG36" s="693"/>
      <c r="AH36" s="693"/>
      <c r="AI36" s="693"/>
      <c r="AJ36" s="693"/>
      <c r="AK36" s="693"/>
      <c r="AL36" s="668" t="s">
        <v>131</v>
      </c>
      <c r="AM36" s="669"/>
      <c r="AN36" s="669"/>
      <c r="AO36" s="694"/>
      <c r="AP36" s="218"/>
      <c r="AQ36" s="715" t="s">
        <v>337</v>
      </c>
      <c r="AR36" s="716"/>
      <c r="AS36" s="716"/>
      <c r="AT36" s="716"/>
      <c r="AU36" s="716"/>
      <c r="AV36" s="716"/>
      <c r="AW36" s="716"/>
      <c r="AX36" s="716"/>
      <c r="AY36" s="717"/>
      <c r="AZ36" s="718">
        <v>784705</v>
      </c>
      <c r="BA36" s="719"/>
      <c r="BB36" s="719"/>
      <c r="BC36" s="719"/>
      <c r="BD36" s="719"/>
      <c r="BE36" s="719"/>
      <c r="BF36" s="720"/>
      <c r="BG36" s="721" t="s">
        <v>338</v>
      </c>
      <c r="BH36" s="722"/>
      <c r="BI36" s="722"/>
      <c r="BJ36" s="722"/>
      <c r="BK36" s="722"/>
      <c r="BL36" s="722"/>
      <c r="BM36" s="722"/>
      <c r="BN36" s="722"/>
      <c r="BO36" s="722"/>
      <c r="BP36" s="722"/>
      <c r="BQ36" s="722"/>
      <c r="BR36" s="722"/>
      <c r="BS36" s="722"/>
      <c r="BT36" s="722"/>
      <c r="BU36" s="723"/>
      <c r="BV36" s="718">
        <v>52030</v>
      </c>
      <c r="BW36" s="719"/>
      <c r="BX36" s="719"/>
      <c r="BY36" s="719"/>
      <c r="BZ36" s="719"/>
      <c r="CA36" s="719"/>
      <c r="CB36" s="720"/>
      <c r="CD36" s="707" t="s">
        <v>339</v>
      </c>
      <c r="CE36" s="704"/>
      <c r="CF36" s="704"/>
      <c r="CG36" s="704"/>
      <c r="CH36" s="704"/>
      <c r="CI36" s="704"/>
      <c r="CJ36" s="704"/>
      <c r="CK36" s="704"/>
      <c r="CL36" s="704"/>
      <c r="CM36" s="704"/>
      <c r="CN36" s="704"/>
      <c r="CO36" s="704"/>
      <c r="CP36" s="704"/>
      <c r="CQ36" s="705"/>
      <c r="CR36" s="665">
        <v>724620</v>
      </c>
      <c r="CS36" s="666"/>
      <c r="CT36" s="666"/>
      <c r="CU36" s="666"/>
      <c r="CV36" s="666"/>
      <c r="CW36" s="666"/>
      <c r="CX36" s="666"/>
      <c r="CY36" s="667"/>
      <c r="CZ36" s="668">
        <v>17.7</v>
      </c>
      <c r="DA36" s="678"/>
      <c r="DB36" s="678"/>
      <c r="DC36" s="679"/>
      <c r="DD36" s="671">
        <v>558735</v>
      </c>
      <c r="DE36" s="666"/>
      <c r="DF36" s="666"/>
      <c r="DG36" s="666"/>
      <c r="DH36" s="666"/>
      <c r="DI36" s="666"/>
      <c r="DJ36" s="666"/>
      <c r="DK36" s="667"/>
      <c r="DL36" s="671">
        <v>372067</v>
      </c>
      <c r="DM36" s="666"/>
      <c r="DN36" s="666"/>
      <c r="DO36" s="666"/>
      <c r="DP36" s="666"/>
      <c r="DQ36" s="666"/>
      <c r="DR36" s="666"/>
      <c r="DS36" s="666"/>
      <c r="DT36" s="666"/>
      <c r="DU36" s="666"/>
      <c r="DV36" s="667"/>
      <c r="DW36" s="668">
        <v>13</v>
      </c>
      <c r="DX36" s="678"/>
      <c r="DY36" s="678"/>
      <c r="DZ36" s="678"/>
      <c r="EA36" s="678"/>
      <c r="EB36" s="678"/>
      <c r="EC36" s="699"/>
    </row>
    <row r="37" spans="2:133" ht="11.25" customHeight="1" x14ac:dyDescent="0.15">
      <c r="B37" s="662" t="s">
        <v>340</v>
      </c>
      <c r="C37" s="663"/>
      <c r="D37" s="663"/>
      <c r="E37" s="663"/>
      <c r="F37" s="663"/>
      <c r="G37" s="663"/>
      <c r="H37" s="663"/>
      <c r="I37" s="663"/>
      <c r="J37" s="663"/>
      <c r="K37" s="663"/>
      <c r="L37" s="663"/>
      <c r="M37" s="663"/>
      <c r="N37" s="663"/>
      <c r="O37" s="663"/>
      <c r="P37" s="663"/>
      <c r="Q37" s="664"/>
      <c r="R37" s="665">
        <v>12457</v>
      </c>
      <c r="S37" s="666"/>
      <c r="T37" s="666"/>
      <c r="U37" s="666"/>
      <c r="V37" s="666"/>
      <c r="W37" s="666"/>
      <c r="X37" s="666"/>
      <c r="Y37" s="667"/>
      <c r="Z37" s="692">
        <v>0.3</v>
      </c>
      <c r="AA37" s="692"/>
      <c r="AB37" s="692"/>
      <c r="AC37" s="692"/>
      <c r="AD37" s="693" t="s">
        <v>131</v>
      </c>
      <c r="AE37" s="693"/>
      <c r="AF37" s="693"/>
      <c r="AG37" s="693"/>
      <c r="AH37" s="693"/>
      <c r="AI37" s="693"/>
      <c r="AJ37" s="693"/>
      <c r="AK37" s="693"/>
      <c r="AL37" s="668" t="s">
        <v>131</v>
      </c>
      <c r="AM37" s="669"/>
      <c r="AN37" s="669"/>
      <c r="AO37" s="694"/>
      <c r="AQ37" s="700" t="s">
        <v>341</v>
      </c>
      <c r="AR37" s="701"/>
      <c r="AS37" s="701"/>
      <c r="AT37" s="701"/>
      <c r="AU37" s="701"/>
      <c r="AV37" s="701"/>
      <c r="AW37" s="701"/>
      <c r="AX37" s="701"/>
      <c r="AY37" s="702"/>
      <c r="AZ37" s="665">
        <v>313000</v>
      </c>
      <c r="BA37" s="666"/>
      <c r="BB37" s="666"/>
      <c r="BC37" s="666"/>
      <c r="BD37" s="676"/>
      <c r="BE37" s="676"/>
      <c r="BF37" s="703"/>
      <c r="BG37" s="707" t="s">
        <v>342</v>
      </c>
      <c r="BH37" s="704"/>
      <c r="BI37" s="704"/>
      <c r="BJ37" s="704"/>
      <c r="BK37" s="704"/>
      <c r="BL37" s="704"/>
      <c r="BM37" s="704"/>
      <c r="BN37" s="704"/>
      <c r="BO37" s="704"/>
      <c r="BP37" s="704"/>
      <c r="BQ37" s="704"/>
      <c r="BR37" s="704"/>
      <c r="BS37" s="704"/>
      <c r="BT37" s="704"/>
      <c r="BU37" s="705"/>
      <c r="BV37" s="665">
        <v>37571</v>
      </c>
      <c r="BW37" s="666"/>
      <c r="BX37" s="666"/>
      <c r="BY37" s="666"/>
      <c r="BZ37" s="666"/>
      <c r="CA37" s="666"/>
      <c r="CB37" s="706"/>
      <c r="CD37" s="707" t="s">
        <v>343</v>
      </c>
      <c r="CE37" s="704"/>
      <c r="CF37" s="704"/>
      <c r="CG37" s="704"/>
      <c r="CH37" s="704"/>
      <c r="CI37" s="704"/>
      <c r="CJ37" s="704"/>
      <c r="CK37" s="704"/>
      <c r="CL37" s="704"/>
      <c r="CM37" s="704"/>
      <c r="CN37" s="704"/>
      <c r="CO37" s="704"/>
      <c r="CP37" s="704"/>
      <c r="CQ37" s="705"/>
      <c r="CR37" s="665">
        <v>221572</v>
      </c>
      <c r="CS37" s="676"/>
      <c r="CT37" s="676"/>
      <c r="CU37" s="676"/>
      <c r="CV37" s="676"/>
      <c r="CW37" s="676"/>
      <c r="CX37" s="676"/>
      <c r="CY37" s="677"/>
      <c r="CZ37" s="668">
        <v>5.4</v>
      </c>
      <c r="DA37" s="678"/>
      <c r="DB37" s="678"/>
      <c r="DC37" s="679"/>
      <c r="DD37" s="671">
        <v>217215</v>
      </c>
      <c r="DE37" s="676"/>
      <c r="DF37" s="676"/>
      <c r="DG37" s="676"/>
      <c r="DH37" s="676"/>
      <c r="DI37" s="676"/>
      <c r="DJ37" s="676"/>
      <c r="DK37" s="677"/>
      <c r="DL37" s="671">
        <v>189732</v>
      </c>
      <c r="DM37" s="676"/>
      <c r="DN37" s="676"/>
      <c r="DO37" s="676"/>
      <c r="DP37" s="676"/>
      <c r="DQ37" s="676"/>
      <c r="DR37" s="676"/>
      <c r="DS37" s="676"/>
      <c r="DT37" s="676"/>
      <c r="DU37" s="676"/>
      <c r="DV37" s="677"/>
      <c r="DW37" s="668">
        <v>6.6</v>
      </c>
      <c r="DX37" s="678"/>
      <c r="DY37" s="678"/>
      <c r="DZ37" s="678"/>
      <c r="EA37" s="678"/>
      <c r="EB37" s="678"/>
      <c r="EC37" s="699"/>
    </row>
    <row r="38" spans="2:133" ht="11.25" customHeight="1" x14ac:dyDescent="0.15">
      <c r="B38" s="662" t="s">
        <v>344</v>
      </c>
      <c r="C38" s="663"/>
      <c r="D38" s="663"/>
      <c r="E38" s="663"/>
      <c r="F38" s="663"/>
      <c r="G38" s="663"/>
      <c r="H38" s="663"/>
      <c r="I38" s="663"/>
      <c r="J38" s="663"/>
      <c r="K38" s="663"/>
      <c r="L38" s="663"/>
      <c r="M38" s="663"/>
      <c r="N38" s="663"/>
      <c r="O38" s="663"/>
      <c r="P38" s="663"/>
      <c r="Q38" s="664"/>
      <c r="R38" s="665">
        <v>104074</v>
      </c>
      <c r="S38" s="666"/>
      <c r="T38" s="666"/>
      <c r="U38" s="666"/>
      <c r="V38" s="666"/>
      <c r="W38" s="666"/>
      <c r="X38" s="666"/>
      <c r="Y38" s="667"/>
      <c r="Z38" s="692">
        <v>2.4</v>
      </c>
      <c r="AA38" s="692"/>
      <c r="AB38" s="692"/>
      <c r="AC38" s="692"/>
      <c r="AD38" s="693" t="s">
        <v>131</v>
      </c>
      <c r="AE38" s="693"/>
      <c r="AF38" s="693"/>
      <c r="AG38" s="693"/>
      <c r="AH38" s="693"/>
      <c r="AI38" s="693"/>
      <c r="AJ38" s="693"/>
      <c r="AK38" s="693"/>
      <c r="AL38" s="668" t="s">
        <v>131</v>
      </c>
      <c r="AM38" s="669"/>
      <c r="AN38" s="669"/>
      <c r="AO38" s="694"/>
      <c r="AQ38" s="700" t="s">
        <v>345</v>
      </c>
      <c r="AR38" s="701"/>
      <c r="AS38" s="701"/>
      <c r="AT38" s="701"/>
      <c r="AU38" s="701"/>
      <c r="AV38" s="701"/>
      <c r="AW38" s="701"/>
      <c r="AX38" s="701"/>
      <c r="AY38" s="702"/>
      <c r="AZ38" s="665">
        <v>88261</v>
      </c>
      <c r="BA38" s="666"/>
      <c r="BB38" s="666"/>
      <c r="BC38" s="666"/>
      <c r="BD38" s="676"/>
      <c r="BE38" s="676"/>
      <c r="BF38" s="703"/>
      <c r="BG38" s="707" t="s">
        <v>346</v>
      </c>
      <c r="BH38" s="704"/>
      <c r="BI38" s="704"/>
      <c r="BJ38" s="704"/>
      <c r="BK38" s="704"/>
      <c r="BL38" s="704"/>
      <c r="BM38" s="704"/>
      <c r="BN38" s="704"/>
      <c r="BO38" s="704"/>
      <c r="BP38" s="704"/>
      <c r="BQ38" s="704"/>
      <c r="BR38" s="704"/>
      <c r="BS38" s="704"/>
      <c r="BT38" s="704"/>
      <c r="BU38" s="705"/>
      <c r="BV38" s="665">
        <v>1049</v>
      </c>
      <c r="BW38" s="666"/>
      <c r="BX38" s="666"/>
      <c r="BY38" s="666"/>
      <c r="BZ38" s="666"/>
      <c r="CA38" s="666"/>
      <c r="CB38" s="706"/>
      <c r="CD38" s="707" t="s">
        <v>347</v>
      </c>
      <c r="CE38" s="704"/>
      <c r="CF38" s="704"/>
      <c r="CG38" s="704"/>
      <c r="CH38" s="704"/>
      <c r="CI38" s="704"/>
      <c r="CJ38" s="704"/>
      <c r="CK38" s="704"/>
      <c r="CL38" s="704"/>
      <c r="CM38" s="704"/>
      <c r="CN38" s="704"/>
      <c r="CO38" s="704"/>
      <c r="CP38" s="704"/>
      <c r="CQ38" s="705"/>
      <c r="CR38" s="665">
        <v>641999</v>
      </c>
      <c r="CS38" s="666"/>
      <c r="CT38" s="666"/>
      <c r="CU38" s="666"/>
      <c r="CV38" s="666"/>
      <c r="CW38" s="666"/>
      <c r="CX38" s="666"/>
      <c r="CY38" s="667"/>
      <c r="CZ38" s="668">
        <v>15.7</v>
      </c>
      <c r="DA38" s="678"/>
      <c r="DB38" s="678"/>
      <c r="DC38" s="679"/>
      <c r="DD38" s="671">
        <v>583448</v>
      </c>
      <c r="DE38" s="666"/>
      <c r="DF38" s="666"/>
      <c r="DG38" s="666"/>
      <c r="DH38" s="666"/>
      <c r="DI38" s="666"/>
      <c r="DJ38" s="666"/>
      <c r="DK38" s="667"/>
      <c r="DL38" s="671">
        <v>540515</v>
      </c>
      <c r="DM38" s="666"/>
      <c r="DN38" s="666"/>
      <c r="DO38" s="666"/>
      <c r="DP38" s="666"/>
      <c r="DQ38" s="666"/>
      <c r="DR38" s="666"/>
      <c r="DS38" s="666"/>
      <c r="DT38" s="666"/>
      <c r="DU38" s="666"/>
      <c r="DV38" s="667"/>
      <c r="DW38" s="668">
        <v>18.899999999999999</v>
      </c>
      <c r="DX38" s="678"/>
      <c r="DY38" s="678"/>
      <c r="DZ38" s="678"/>
      <c r="EA38" s="678"/>
      <c r="EB38" s="678"/>
      <c r="EC38" s="699"/>
    </row>
    <row r="39" spans="2:133" ht="11.25" customHeight="1" x14ac:dyDescent="0.15">
      <c r="B39" s="662" t="s">
        <v>348</v>
      </c>
      <c r="C39" s="663"/>
      <c r="D39" s="663"/>
      <c r="E39" s="663"/>
      <c r="F39" s="663"/>
      <c r="G39" s="663"/>
      <c r="H39" s="663"/>
      <c r="I39" s="663"/>
      <c r="J39" s="663"/>
      <c r="K39" s="663"/>
      <c r="L39" s="663"/>
      <c r="M39" s="663"/>
      <c r="N39" s="663"/>
      <c r="O39" s="663"/>
      <c r="P39" s="663"/>
      <c r="Q39" s="664"/>
      <c r="R39" s="665">
        <v>52511</v>
      </c>
      <c r="S39" s="666"/>
      <c r="T39" s="666"/>
      <c r="U39" s="666"/>
      <c r="V39" s="666"/>
      <c r="W39" s="666"/>
      <c r="X39" s="666"/>
      <c r="Y39" s="667"/>
      <c r="Z39" s="692">
        <v>1.2</v>
      </c>
      <c r="AA39" s="692"/>
      <c r="AB39" s="692"/>
      <c r="AC39" s="692"/>
      <c r="AD39" s="693">
        <v>1199</v>
      </c>
      <c r="AE39" s="693"/>
      <c r="AF39" s="693"/>
      <c r="AG39" s="693"/>
      <c r="AH39" s="693"/>
      <c r="AI39" s="693"/>
      <c r="AJ39" s="693"/>
      <c r="AK39" s="693"/>
      <c r="AL39" s="668">
        <v>0</v>
      </c>
      <c r="AM39" s="669"/>
      <c r="AN39" s="669"/>
      <c r="AO39" s="694"/>
      <c r="AQ39" s="700" t="s">
        <v>349</v>
      </c>
      <c r="AR39" s="701"/>
      <c r="AS39" s="701"/>
      <c r="AT39" s="701"/>
      <c r="AU39" s="701"/>
      <c r="AV39" s="701"/>
      <c r="AW39" s="701"/>
      <c r="AX39" s="701"/>
      <c r="AY39" s="702"/>
      <c r="AZ39" s="665">
        <v>54445</v>
      </c>
      <c r="BA39" s="666"/>
      <c r="BB39" s="666"/>
      <c r="BC39" s="666"/>
      <c r="BD39" s="676"/>
      <c r="BE39" s="676"/>
      <c r="BF39" s="703"/>
      <c r="BG39" s="707" t="s">
        <v>350</v>
      </c>
      <c r="BH39" s="704"/>
      <c r="BI39" s="704"/>
      <c r="BJ39" s="704"/>
      <c r="BK39" s="704"/>
      <c r="BL39" s="704"/>
      <c r="BM39" s="704"/>
      <c r="BN39" s="704"/>
      <c r="BO39" s="704"/>
      <c r="BP39" s="704"/>
      <c r="BQ39" s="704"/>
      <c r="BR39" s="704"/>
      <c r="BS39" s="704"/>
      <c r="BT39" s="704"/>
      <c r="BU39" s="705"/>
      <c r="BV39" s="665">
        <v>1638</v>
      </c>
      <c r="BW39" s="666"/>
      <c r="BX39" s="666"/>
      <c r="BY39" s="666"/>
      <c r="BZ39" s="666"/>
      <c r="CA39" s="666"/>
      <c r="CB39" s="706"/>
      <c r="CD39" s="707" t="s">
        <v>351</v>
      </c>
      <c r="CE39" s="704"/>
      <c r="CF39" s="704"/>
      <c r="CG39" s="704"/>
      <c r="CH39" s="704"/>
      <c r="CI39" s="704"/>
      <c r="CJ39" s="704"/>
      <c r="CK39" s="704"/>
      <c r="CL39" s="704"/>
      <c r="CM39" s="704"/>
      <c r="CN39" s="704"/>
      <c r="CO39" s="704"/>
      <c r="CP39" s="704"/>
      <c r="CQ39" s="705"/>
      <c r="CR39" s="665">
        <v>303930</v>
      </c>
      <c r="CS39" s="676"/>
      <c r="CT39" s="676"/>
      <c r="CU39" s="676"/>
      <c r="CV39" s="676"/>
      <c r="CW39" s="676"/>
      <c r="CX39" s="676"/>
      <c r="CY39" s="677"/>
      <c r="CZ39" s="668">
        <v>7.4</v>
      </c>
      <c r="DA39" s="678"/>
      <c r="DB39" s="678"/>
      <c r="DC39" s="679"/>
      <c r="DD39" s="671">
        <v>282997</v>
      </c>
      <c r="DE39" s="676"/>
      <c r="DF39" s="676"/>
      <c r="DG39" s="676"/>
      <c r="DH39" s="676"/>
      <c r="DI39" s="676"/>
      <c r="DJ39" s="676"/>
      <c r="DK39" s="677"/>
      <c r="DL39" s="671" t="s">
        <v>131</v>
      </c>
      <c r="DM39" s="676"/>
      <c r="DN39" s="676"/>
      <c r="DO39" s="676"/>
      <c r="DP39" s="676"/>
      <c r="DQ39" s="676"/>
      <c r="DR39" s="676"/>
      <c r="DS39" s="676"/>
      <c r="DT39" s="676"/>
      <c r="DU39" s="676"/>
      <c r="DV39" s="677"/>
      <c r="DW39" s="668" t="s">
        <v>131</v>
      </c>
      <c r="DX39" s="678"/>
      <c r="DY39" s="678"/>
      <c r="DZ39" s="678"/>
      <c r="EA39" s="678"/>
      <c r="EB39" s="678"/>
      <c r="EC39" s="699"/>
    </row>
    <row r="40" spans="2:133" ht="11.25" customHeight="1" x14ac:dyDescent="0.15">
      <c r="B40" s="662" t="s">
        <v>352</v>
      </c>
      <c r="C40" s="663"/>
      <c r="D40" s="663"/>
      <c r="E40" s="663"/>
      <c r="F40" s="663"/>
      <c r="G40" s="663"/>
      <c r="H40" s="663"/>
      <c r="I40" s="663"/>
      <c r="J40" s="663"/>
      <c r="K40" s="663"/>
      <c r="L40" s="663"/>
      <c r="M40" s="663"/>
      <c r="N40" s="663"/>
      <c r="O40" s="663"/>
      <c r="P40" s="663"/>
      <c r="Q40" s="664"/>
      <c r="R40" s="665">
        <v>272600</v>
      </c>
      <c r="S40" s="666"/>
      <c r="T40" s="666"/>
      <c r="U40" s="666"/>
      <c r="V40" s="666"/>
      <c r="W40" s="666"/>
      <c r="X40" s="666"/>
      <c r="Y40" s="667"/>
      <c r="Z40" s="692">
        <v>6.2</v>
      </c>
      <c r="AA40" s="692"/>
      <c r="AB40" s="692"/>
      <c r="AC40" s="692"/>
      <c r="AD40" s="693" t="s">
        <v>131</v>
      </c>
      <c r="AE40" s="693"/>
      <c r="AF40" s="693"/>
      <c r="AG40" s="693"/>
      <c r="AH40" s="693"/>
      <c r="AI40" s="693"/>
      <c r="AJ40" s="693"/>
      <c r="AK40" s="693"/>
      <c r="AL40" s="668" t="s">
        <v>131</v>
      </c>
      <c r="AM40" s="669"/>
      <c r="AN40" s="669"/>
      <c r="AO40" s="694"/>
      <c r="AQ40" s="700" t="s">
        <v>353</v>
      </c>
      <c r="AR40" s="701"/>
      <c r="AS40" s="701"/>
      <c r="AT40" s="701"/>
      <c r="AU40" s="701"/>
      <c r="AV40" s="701"/>
      <c r="AW40" s="701"/>
      <c r="AX40" s="701"/>
      <c r="AY40" s="702"/>
      <c r="AZ40" s="665" t="s">
        <v>131</v>
      </c>
      <c r="BA40" s="666"/>
      <c r="BB40" s="666"/>
      <c r="BC40" s="666"/>
      <c r="BD40" s="676"/>
      <c r="BE40" s="676"/>
      <c r="BF40" s="703"/>
      <c r="BG40" s="708" t="s">
        <v>354</v>
      </c>
      <c r="BH40" s="709"/>
      <c r="BI40" s="709"/>
      <c r="BJ40" s="709"/>
      <c r="BK40" s="709"/>
      <c r="BL40" s="364"/>
      <c r="BM40" s="704" t="s">
        <v>355</v>
      </c>
      <c r="BN40" s="704"/>
      <c r="BO40" s="704"/>
      <c r="BP40" s="704"/>
      <c r="BQ40" s="704"/>
      <c r="BR40" s="704"/>
      <c r="BS40" s="704"/>
      <c r="BT40" s="704"/>
      <c r="BU40" s="705"/>
      <c r="BV40" s="665">
        <v>95</v>
      </c>
      <c r="BW40" s="666"/>
      <c r="BX40" s="666"/>
      <c r="BY40" s="666"/>
      <c r="BZ40" s="666"/>
      <c r="CA40" s="666"/>
      <c r="CB40" s="706"/>
      <c r="CD40" s="707" t="s">
        <v>356</v>
      </c>
      <c r="CE40" s="704"/>
      <c r="CF40" s="704"/>
      <c r="CG40" s="704"/>
      <c r="CH40" s="704"/>
      <c r="CI40" s="704"/>
      <c r="CJ40" s="704"/>
      <c r="CK40" s="704"/>
      <c r="CL40" s="704"/>
      <c r="CM40" s="704"/>
      <c r="CN40" s="704"/>
      <c r="CO40" s="704"/>
      <c r="CP40" s="704"/>
      <c r="CQ40" s="705"/>
      <c r="CR40" s="665">
        <v>50500</v>
      </c>
      <c r="CS40" s="666"/>
      <c r="CT40" s="666"/>
      <c r="CU40" s="666"/>
      <c r="CV40" s="666"/>
      <c r="CW40" s="666"/>
      <c r="CX40" s="666"/>
      <c r="CY40" s="667"/>
      <c r="CZ40" s="668">
        <v>1.2</v>
      </c>
      <c r="DA40" s="678"/>
      <c r="DB40" s="678"/>
      <c r="DC40" s="679"/>
      <c r="DD40" s="671">
        <v>30000</v>
      </c>
      <c r="DE40" s="666"/>
      <c r="DF40" s="666"/>
      <c r="DG40" s="666"/>
      <c r="DH40" s="666"/>
      <c r="DI40" s="666"/>
      <c r="DJ40" s="666"/>
      <c r="DK40" s="667"/>
      <c r="DL40" s="671" t="s">
        <v>131</v>
      </c>
      <c r="DM40" s="666"/>
      <c r="DN40" s="666"/>
      <c r="DO40" s="666"/>
      <c r="DP40" s="666"/>
      <c r="DQ40" s="666"/>
      <c r="DR40" s="666"/>
      <c r="DS40" s="666"/>
      <c r="DT40" s="666"/>
      <c r="DU40" s="666"/>
      <c r="DV40" s="667"/>
      <c r="DW40" s="668" t="s">
        <v>131</v>
      </c>
      <c r="DX40" s="678"/>
      <c r="DY40" s="678"/>
      <c r="DZ40" s="678"/>
      <c r="EA40" s="678"/>
      <c r="EB40" s="678"/>
      <c r="EC40" s="699"/>
    </row>
    <row r="41" spans="2:133" ht="11.25" customHeight="1" x14ac:dyDescent="0.15">
      <c r="B41" s="662" t="s">
        <v>357</v>
      </c>
      <c r="C41" s="663"/>
      <c r="D41" s="663"/>
      <c r="E41" s="663"/>
      <c r="F41" s="663"/>
      <c r="G41" s="663"/>
      <c r="H41" s="663"/>
      <c r="I41" s="663"/>
      <c r="J41" s="663"/>
      <c r="K41" s="663"/>
      <c r="L41" s="663"/>
      <c r="M41" s="663"/>
      <c r="N41" s="663"/>
      <c r="O41" s="663"/>
      <c r="P41" s="663"/>
      <c r="Q41" s="664"/>
      <c r="R41" s="665" t="s">
        <v>131</v>
      </c>
      <c r="S41" s="666"/>
      <c r="T41" s="666"/>
      <c r="U41" s="666"/>
      <c r="V41" s="666"/>
      <c r="W41" s="666"/>
      <c r="X41" s="666"/>
      <c r="Y41" s="667"/>
      <c r="Z41" s="692" t="s">
        <v>131</v>
      </c>
      <c r="AA41" s="692"/>
      <c r="AB41" s="692"/>
      <c r="AC41" s="692"/>
      <c r="AD41" s="693" t="s">
        <v>131</v>
      </c>
      <c r="AE41" s="693"/>
      <c r="AF41" s="693"/>
      <c r="AG41" s="693"/>
      <c r="AH41" s="693"/>
      <c r="AI41" s="693"/>
      <c r="AJ41" s="693"/>
      <c r="AK41" s="693"/>
      <c r="AL41" s="668" t="s">
        <v>131</v>
      </c>
      <c r="AM41" s="669"/>
      <c r="AN41" s="669"/>
      <c r="AO41" s="694"/>
      <c r="AQ41" s="700" t="s">
        <v>358</v>
      </c>
      <c r="AR41" s="701"/>
      <c r="AS41" s="701"/>
      <c r="AT41" s="701"/>
      <c r="AU41" s="701"/>
      <c r="AV41" s="701"/>
      <c r="AW41" s="701"/>
      <c r="AX41" s="701"/>
      <c r="AY41" s="702"/>
      <c r="AZ41" s="665">
        <v>72191</v>
      </c>
      <c r="BA41" s="666"/>
      <c r="BB41" s="666"/>
      <c r="BC41" s="666"/>
      <c r="BD41" s="676"/>
      <c r="BE41" s="676"/>
      <c r="BF41" s="703"/>
      <c r="BG41" s="708"/>
      <c r="BH41" s="709"/>
      <c r="BI41" s="709"/>
      <c r="BJ41" s="709"/>
      <c r="BK41" s="709"/>
      <c r="BL41" s="364"/>
      <c r="BM41" s="704" t="s">
        <v>359</v>
      </c>
      <c r="BN41" s="704"/>
      <c r="BO41" s="704"/>
      <c r="BP41" s="704"/>
      <c r="BQ41" s="704"/>
      <c r="BR41" s="704"/>
      <c r="BS41" s="704"/>
      <c r="BT41" s="704"/>
      <c r="BU41" s="705"/>
      <c r="BV41" s="665" t="s">
        <v>131</v>
      </c>
      <c r="BW41" s="666"/>
      <c r="BX41" s="666"/>
      <c r="BY41" s="666"/>
      <c r="BZ41" s="666"/>
      <c r="CA41" s="666"/>
      <c r="CB41" s="706"/>
      <c r="CD41" s="707" t="s">
        <v>360</v>
      </c>
      <c r="CE41" s="704"/>
      <c r="CF41" s="704"/>
      <c r="CG41" s="704"/>
      <c r="CH41" s="704"/>
      <c r="CI41" s="704"/>
      <c r="CJ41" s="704"/>
      <c r="CK41" s="704"/>
      <c r="CL41" s="704"/>
      <c r="CM41" s="704"/>
      <c r="CN41" s="704"/>
      <c r="CO41" s="704"/>
      <c r="CP41" s="704"/>
      <c r="CQ41" s="705"/>
      <c r="CR41" s="665" t="s">
        <v>131</v>
      </c>
      <c r="CS41" s="676"/>
      <c r="CT41" s="676"/>
      <c r="CU41" s="676"/>
      <c r="CV41" s="676"/>
      <c r="CW41" s="676"/>
      <c r="CX41" s="676"/>
      <c r="CY41" s="677"/>
      <c r="CZ41" s="668" t="s">
        <v>131</v>
      </c>
      <c r="DA41" s="678"/>
      <c r="DB41" s="678"/>
      <c r="DC41" s="679"/>
      <c r="DD41" s="671" t="s">
        <v>131</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x14ac:dyDescent="0.15">
      <c r="B42" s="662" t="s">
        <v>361</v>
      </c>
      <c r="C42" s="663"/>
      <c r="D42" s="663"/>
      <c r="E42" s="663"/>
      <c r="F42" s="663"/>
      <c r="G42" s="663"/>
      <c r="H42" s="663"/>
      <c r="I42" s="663"/>
      <c r="J42" s="663"/>
      <c r="K42" s="663"/>
      <c r="L42" s="663"/>
      <c r="M42" s="663"/>
      <c r="N42" s="663"/>
      <c r="O42" s="663"/>
      <c r="P42" s="663"/>
      <c r="Q42" s="664"/>
      <c r="R42" s="665" t="s">
        <v>131</v>
      </c>
      <c r="S42" s="666"/>
      <c r="T42" s="666"/>
      <c r="U42" s="666"/>
      <c r="V42" s="666"/>
      <c r="W42" s="666"/>
      <c r="X42" s="666"/>
      <c r="Y42" s="667"/>
      <c r="Z42" s="692" t="s">
        <v>131</v>
      </c>
      <c r="AA42" s="692"/>
      <c r="AB42" s="692"/>
      <c r="AC42" s="692"/>
      <c r="AD42" s="693" t="s">
        <v>131</v>
      </c>
      <c r="AE42" s="693"/>
      <c r="AF42" s="693"/>
      <c r="AG42" s="693"/>
      <c r="AH42" s="693"/>
      <c r="AI42" s="693"/>
      <c r="AJ42" s="693"/>
      <c r="AK42" s="693"/>
      <c r="AL42" s="668" t="s">
        <v>131</v>
      </c>
      <c r="AM42" s="669"/>
      <c r="AN42" s="669"/>
      <c r="AO42" s="694"/>
      <c r="AQ42" s="712" t="s">
        <v>362</v>
      </c>
      <c r="AR42" s="713"/>
      <c r="AS42" s="713"/>
      <c r="AT42" s="713"/>
      <c r="AU42" s="713"/>
      <c r="AV42" s="713"/>
      <c r="AW42" s="713"/>
      <c r="AX42" s="713"/>
      <c r="AY42" s="714"/>
      <c r="AZ42" s="645">
        <v>256808</v>
      </c>
      <c r="BA42" s="680"/>
      <c r="BB42" s="680"/>
      <c r="BC42" s="680"/>
      <c r="BD42" s="646"/>
      <c r="BE42" s="646"/>
      <c r="BF42" s="695"/>
      <c r="BG42" s="710"/>
      <c r="BH42" s="711"/>
      <c r="BI42" s="711"/>
      <c r="BJ42" s="711"/>
      <c r="BK42" s="711"/>
      <c r="BL42" s="365"/>
      <c r="BM42" s="696" t="s">
        <v>363</v>
      </c>
      <c r="BN42" s="696"/>
      <c r="BO42" s="696"/>
      <c r="BP42" s="696"/>
      <c r="BQ42" s="696"/>
      <c r="BR42" s="696"/>
      <c r="BS42" s="696"/>
      <c r="BT42" s="696"/>
      <c r="BU42" s="697"/>
      <c r="BV42" s="645">
        <v>396</v>
      </c>
      <c r="BW42" s="680"/>
      <c r="BX42" s="680"/>
      <c r="BY42" s="680"/>
      <c r="BZ42" s="680"/>
      <c r="CA42" s="680"/>
      <c r="CB42" s="698"/>
      <c r="CD42" s="662" t="s">
        <v>364</v>
      </c>
      <c r="CE42" s="663"/>
      <c r="CF42" s="663"/>
      <c r="CG42" s="663"/>
      <c r="CH42" s="663"/>
      <c r="CI42" s="663"/>
      <c r="CJ42" s="663"/>
      <c r="CK42" s="663"/>
      <c r="CL42" s="663"/>
      <c r="CM42" s="663"/>
      <c r="CN42" s="663"/>
      <c r="CO42" s="663"/>
      <c r="CP42" s="663"/>
      <c r="CQ42" s="664"/>
      <c r="CR42" s="665">
        <v>368571</v>
      </c>
      <c r="CS42" s="676"/>
      <c r="CT42" s="676"/>
      <c r="CU42" s="676"/>
      <c r="CV42" s="676"/>
      <c r="CW42" s="676"/>
      <c r="CX42" s="676"/>
      <c r="CY42" s="677"/>
      <c r="CZ42" s="668">
        <v>9</v>
      </c>
      <c r="DA42" s="678"/>
      <c r="DB42" s="678"/>
      <c r="DC42" s="679"/>
      <c r="DD42" s="671">
        <v>109232</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x14ac:dyDescent="0.15">
      <c r="B43" s="662" t="s">
        <v>365</v>
      </c>
      <c r="C43" s="663"/>
      <c r="D43" s="663"/>
      <c r="E43" s="663"/>
      <c r="F43" s="663"/>
      <c r="G43" s="663"/>
      <c r="H43" s="663"/>
      <c r="I43" s="663"/>
      <c r="J43" s="663"/>
      <c r="K43" s="663"/>
      <c r="L43" s="663"/>
      <c r="M43" s="663"/>
      <c r="N43" s="663"/>
      <c r="O43" s="663"/>
      <c r="P43" s="663"/>
      <c r="Q43" s="664"/>
      <c r="R43" s="665">
        <v>85800</v>
      </c>
      <c r="S43" s="666"/>
      <c r="T43" s="666"/>
      <c r="U43" s="666"/>
      <c r="V43" s="666"/>
      <c r="W43" s="666"/>
      <c r="X43" s="666"/>
      <c r="Y43" s="667"/>
      <c r="Z43" s="692">
        <v>2</v>
      </c>
      <c r="AA43" s="692"/>
      <c r="AB43" s="692"/>
      <c r="AC43" s="692"/>
      <c r="AD43" s="693" t="s">
        <v>131</v>
      </c>
      <c r="AE43" s="693"/>
      <c r="AF43" s="693"/>
      <c r="AG43" s="693"/>
      <c r="AH43" s="693"/>
      <c r="AI43" s="693"/>
      <c r="AJ43" s="693"/>
      <c r="AK43" s="693"/>
      <c r="AL43" s="668" t="s">
        <v>131</v>
      </c>
      <c r="AM43" s="669"/>
      <c r="AN43" s="669"/>
      <c r="AO43" s="694"/>
      <c r="BV43" s="219"/>
      <c r="BW43" s="219"/>
      <c r="BX43" s="219"/>
      <c r="BY43" s="219"/>
      <c r="BZ43" s="219"/>
      <c r="CA43" s="219"/>
      <c r="CB43" s="219"/>
      <c r="CD43" s="662" t="s">
        <v>366</v>
      </c>
      <c r="CE43" s="663"/>
      <c r="CF43" s="663"/>
      <c r="CG43" s="663"/>
      <c r="CH43" s="663"/>
      <c r="CI43" s="663"/>
      <c r="CJ43" s="663"/>
      <c r="CK43" s="663"/>
      <c r="CL43" s="663"/>
      <c r="CM43" s="663"/>
      <c r="CN43" s="663"/>
      <c r="CO43" s="663"/>
      <c r="CP43" s="663"/>
      <c r="CQ43" s="664"/>
      <c r="CR43" s="665">
        <v>16521</v>
      </c>
      <c r="CS43" s="676"/>
      <c r="CT43" s="676"/>
      <c r="CU43" s="676"/>
      <c r="CV43" s="676"/>
      <c r="CW43" s="676"/>
      <c r="CX43" s="676"/>
      <c r="CY43" s="677"/>
      <c r="CZ43" s="668">
        <v>0.4</v>
      </c>
      <c r="DA43" s="678"/>
      <c r="DB43" s="678"/>
      <c r="DC43" s="679"/>
      <c r="DD43" s="671">
        <v>16521</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x14ac:dyDescent="0.15">
      <c r="B44" s="642" t="s">
        <v>367</v>
      </c>
      <c r="C44" s="643"/>
      <c r="D44" s="643"/>
      <c r="E44" s="643"/>
      <c r="F44" s="643"/>
      <c r="G44" s="643"/>
      <c r="H44" s="643"/>
      <c r="I44" s="643"/>
      <c r="J44" s="643"/>
      <c r="K44" s="643"/>
      <c r="L44" s="643"/>
      <c r="M44" s="643"/>
      <c r="N44" s="643"/>
      <c r="O44" s="643"/>
      <c r="P44" s="643"/>
      <c r="Q44" s="644"/>
      <c r="R44" s="645">
        <v>4395381</v>
      </c>
      <c r="S44" s="680"/>
      <c r="T44" s="680"/>
      <c r="U44" s="680"/>
      <c r="V44" s="680"/>
      <c r="W44" s="680"/>
      <c r="X44" s="680"/>
      <c r="Y44" s="681"/>
      <c r="Z44" s="682">
        <v>100</v>
      </c>
      <c r="AA44" s="682"/>
      <c r="AB44" s="682"/>
      <c r="AC44" s="682"/>
      <c r="AD44" s="683">
        <v>2770092</v>
      </c>
      <c r="AE44" s="683"/>
      <c r="AF44" s="683"/>
      <c r="AG44" s="683"/>
      <c r="AH44" s="683"/>
      <c r="AI44" s="683"/>
      <c r="AJ44" s="683"/>
      <c r="AK44" s="683"/>
      <c r="AL44" s="648">
        <v>100</v>
      </c>
      <c r="AM44" s="684"/>
      <c r="AN44" s="684"/>
      <c r="AO44" s="685"/>
      <c r="CD44" s="686" t="s">
        <v>314</v>
      </c>
      <c r="CE44" s="687"/>
      <c r="CF44" s="662" t="s">
        <v>368</v>
      </c>
      <c r="CG44" s="663"/>
      <c r="CH44" s="663"/>
      <c r="CI44" s="663"/>
      <c r="CJ44" s="663"/>
      <c r="CK44" s="663"/>
      <c r="CL44" s="663"/>
      <c r="CM44" s="663"/>
      <c r="CN44" s="663"/>
      <c r="CO44" s="663"/>
      <c r="CP44" s="663"/>
      <c r="CQ44" s="664"/>
      <c r="CR44" s="665">
        <v>335226</v>
      </c>
      <c r="CS44" s="666"/>
      <c r="CT44" s="666"/>
      <c r="CU44" s="666"/>
      <c r="CV44" s="666"/>
      <c r="CW44" s="666"/>
      <c r="CX44" s="666"/>
      <c r="CY44" s="667"/>
      <c r="CZ44" s="668">
        <v>8.1999999999999993</v>
      </c>
      <c r="DA44" s="669"/>
      <c r="DB44" s="669"/>
      <c r="DC44" s="670"/>
      <c r="DD44" s="671">
        <v>87842</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8"/>
      <c r="CE45" s="689"/>
      <c r="CF45" s="662" t="s">
        <v>369</v>
      </c>
      <c r="CG45" s="663"/>
      <c r="CH45" s="663"/>
      <c r="CI45" s="663"/>
      <c r="CJ45" s="663"/>
      <c r="CK45" s="663"/>
      <c r="CL45" s="663"/>
      <c r="CM45" s="663"/>
      <c r="CN45" s="663"/>
      <c r="CO45" s="663"/>
      <c r="CP45" s="663"/>
      <c r="CQ45" s="664"/>
      <c r="CR45" s="665">
        <v>181496</v>
      </c>
      <c r="CS45" s="676"/>
      <c r="CT45" s="676"/>
      <c r="CU45" s="676"/>
      <c r="CV45" s="676"/>
      <c r="CW45" s="676"/>
      <c r="CX45" s="676"/>
      <c r="CY45" s="677"/>
      <c r="CZ45" s="668">
        <v>4.4000000000000004</v>
      </c>
      <c r="DA45" s="678"/>
      <c r="DB45" s="678"/>
      <c r="DC45" s="679"/>
      <c r="DD45" s="671">
        <v>2695</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x14ac:dyDescent="0.15">
      <c r="B46" s="221" t="s">
        <v>370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8"/>
      <c r="CE46" s="689"/>
      <c r="CF46" s="662" t="s">
        <v>371</v>
      </c>
      <c r="CG46" s="663"/>
      <c r="CH46" s="663"/>
      <c r="CI46" s="663"/>
      <c r="CJ46" s="663"/>
      <c r="CK46" s="663"/>
      <c r="CL46" s="663"/>
      <c r="CM46" s="663"/>
      <c r="CN46" s="663"/>
      <c r="CO46" s="663"/>
      <c r="CP46" s="663"/>
      <c r="CQ46" s="664"/>
      <c r="CR46" s="665">
        <v>152054</v>
      </c>
      <c r="CS46" s="666"/>
      <c r="CT46" s="666"/>
      <c r="CU46" s="666"/>
      <c r="CV46" s="666"/>
      <c r="CW46" s="666"/>
      <c r="CX46" s="666"/>
      <c r="CY46" s="667"/>
      <c r="CZ46" s="668">
        <v>3.7</v>
      </c>
      <c r="DA46" s="669"/>
      <c r="DB46" s="669"/>
      <c r="DC46" s="670"/>
      <c r="DD46" s="671">
        <v>83471</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x14ac:dyDescent="0.15">
      <c r="B47" s="675" t="s">
        <v>372</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373</v>
      </c>
      <c r="CG47" s="663"/>
      <c r="CH47" s="663"/>
      <c r="CI47" s="663"/>
      <c r="CJ47" s="663"/>
      <c r="CK47" s="663"/>
      <c r="CL47" s="663"/>
      <c r="CM47" s="663"/>
      <c r="CN47" s="663"/>
      <c r="CO47" s="663"/>
      <c r="CP47" s="663"/>
      <c r="CQ47" s="664"/>
      <c r="CR47" s="665">
        <v>33345</v>
      </c>
      <c r="CS47" s="676"/>
      <c r="CT47" s="676"/>
      <c r="CU47" s="676"/>
      <c r="CV47" s="676"/>
      <c r="CW47" s="676"/>
      <c r="CX47" s="676"/>
      <c r="CY47" s="677"/>
      <c r="CZ47" s="668">
        <v>0.8</v>
      </c>
      <c r="DA47" s="678"/>
      <c r="DB47" s="678"/>
      <c r="DC47" s="679"/>
      <c r="DD47" s="671">
        <v>21390</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x14ac:dyDescent="0.15">
      <c r="B48" s="661" t="s">
        <v>374</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375</v>
      </c>
      <c r="CG48" s="663"/>
      <c r="CH48" s="663"/>
      <c r="CI48" s="663"/>
      <c r="CJ48" s="663"/>
      <c r="CK48" s="663"/>
      <c r="CL48" s="663"/>
      <c r="CM48" s="663"/>
      <c r="CN48" s="663"/>
      <c r="CO48" s="663"/>
      <c r="CP48" s="663"/>
      <c r="CQ48" s="664"/>
      <c r="CR48" s="665" t="s">
        <v>131</v>
      </c>
      <c r="CS48" s="666"/>
      <c r="CT48" s="666"/>
      <c r="CU48" s="666"/>
      <c r="CV48" s="666"/>
      <c r="CW48" s="666"/>
      <c r="CX48" s="666"/>
      <c r="CY48" s="667"/>
      <c r="CZ48" s="668" t="s">
        <v>131</v>
      </c>
      <c r="DA48" s="669"/>
      <c r="DB48" s="669"/>
      <c r="DC48" s="670"/>
      <c r="DD48" s="671" t="s">
        <v>131</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x14ac:dyDescent="0.15">
      <c r="B49" s="367"/>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2" t="s">
        <v>376</v>
      </c>
      <c r="CE49" s="643"/>
      <c r="CF49" s="643"/>
      <c r="CG49" s="643"/>
      <c r="CH49" s="643"/>
      <c r="CI49" s="643"/>
      <c r="CJ49" s="643"/>
      <c r="CK49" s="643"/>
      <c r="CL49" s="643"/>
      <c r="CM49" s="643"/>
      <c r="CN49" s="643"/>
      <c r="CO49" s="643"/>
      <c r="CP49" s="643"/>
      <c r="CQ49" s="644"/>
      <c r="CR49" s="645">
        <v>4092228</v>
      </c>
      <c r="CS49" s="646"/>
      <c r="CT49" s="646"/>
      <c r="CU49" s="646"/>
      <c r="CV49" s="646"/>
      <c r="CW49" s="646"/>
      <c r="CX49" s="646"/>
      <c r="CY49" s="647"/>
      <c r="CZ49" s="648">
        <v>100</v>
      </c>
      <c r="DA49" s="649"/>
      <c r="DB49" s="649"/>
      <c r="DC49" s="650"/>
      <c r="DD49" s="651">
        <v>3065940</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idden="1" x14ac:dyDescent="0.15">
      <c r="B50" s="366"/>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86" t="s">
        <v>377</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378</v>
      </c>
      <c r="DK2" s="788"/>
      <c r="DL2" s="788"/>
      <c r="DM2" s="788"/>
      <c r="DN2" s="788"/>
      <c r="DO2" s="789"/>
      <c r="DP2" s="224"/>
      <c r="DQ2" s="787" t="s">
        <v>379</v>
      </c>
      <c r="DR2" s="788"/>
      <c r="DS2" s="788"/>
      <c r="DT2" s="788"/>
      <c r="DU2" s="788"/>
      <c r="DV2" s="788"/>
      <c r="DW2" s="788"/>
      <c r="DX2" s="788"/>
      <c r="DY2" s="788"/>
      <c r="DZ2" s="789"/>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90" t="s">
        <v>380</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381</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15">
      <c r="A5" s="792" t="s">
        <v>382</v>
      </c>
      <c r="B5" s="793"/>
      <c r="C5" s="793"/>
      <c r="D5" s="793"/>
      <c r="E5" s="793"/>
      <c r="F5" s="793"/>
      <c r="G5" s="793"/>
      <c r="H5" s="793"/>
      <c r="I5" s="793"/>
      <c r="J5" s="793"/>
      <c r="K5" s="793"/>
      <c r="L5" s="793"/>
      <c r="M5" s="793"/>
      <c r="N5" s="793"/>
      <c r="O5" s="793"/>
      <c r="P5" s="794"/>
      <c r="Q5" s="798" t="s">
        <v>383</v>
      </c>
      <c r="R5" s="799"/>
      <c r="S5" s="799"/>
      <c r="T5" s="799"/>
      <c r="U5" s="800"/>
      <c r="V5" s="798" t="s">
        <v>384</v>
      </c>
      <c r="W5" s="799"/>
      <c r="X5" s="799"/>
      <c r="Y5" s="799"/>
      <c r="Z5" s="800"/>
      <c r="AA5" s="798" t="s">
        <v>385</v>
      </c>
      <c r="AB5" s="799"/>
      <c r="AC5" s="799"/>
      <c r="AD5" s="799"/>
      <c r="AE5" s="799"/>
      <c r="AF5" s="804" t="s">
        <v>386</v>
      </c>
      <c r="AG5" s="799"/>
      <c r="AH5" s="799"/>
      <c r="AI5" s="799"/>
      <c r="AJ5" s="805"/>
      <c r="AK5" s="799" t="s">
        <v>387</v>
      </c>
      <c r="AL5" s="799"/>
      <c r="AM5" s="799"/>
      <c r="AN5" s="799"/>
      <c r="AO5" s="800"/>
      <c r="AP5" s="798" t="s">
        <v>388</v>
      </c>
      <c r="AQ5" s="799"/>
      <c r="AR5" s="799"/>
      <c r="AS5" s="799"/>
      <c r="AT5" s="800"/>
      <c r="AU5" s="798" t="s">
        <v>389</v>
      </c>
      <c r="AV5" s="799"/>
      <c r="AW5" s="799"/>
      <c r="AX5" s="799"/>
      <c r="AY5" s="805"/>
      <c r="AZ5" s="228"/>
      <c r="BA5" s="228"/>
      <c r="BB5" s="228"/>
      <c r="BC5" s="228"/>
      <c r="BD5" s="228"/>
      <c r="BE5" s="229"/>
      <c r="BF5" s="229"/>
      <c r="BG5" s="229"/>
      <c r="BH5" s="229"/>
      <c r="BI5" s="229"/>
      <c r="BJ5" s="229"/>
      <c r="BK5" s="229"/>
      <c r="BL5" s="229"/>
      <c r="BM5" s="229"/>
      <c r="BN5" s="229"/>
      <c r="BO5" s="229"/>
      <c r="BP5" s="229"/>
      <c r="BQ5" s="792" t="s">
        <v>390</v>
      </c>
      <c r="BR5" s="793"/>
      <c r="BS5" s="793"/>
      <c r="BT5" s="793"/>
      <c r="BU5" s="793"/>
      <c r="BV5" s="793"/>
      <c r="BW5" s="793"/>
      <c r="BX5" s="793"/>
      <c r="BY5" s="793"/>
      <c r="BZ5" s="793"/>
      <c r="CA5" s="793"/>
      <c r="CB5" s="793"/>
      <c r="CC5" s="793"/>
      <c r="CD5" s="793"/>
      <c r="CE5" s="793"/>
      <c r="CF5" s="793"/>
      <c r="CG5" s="794"/>
      <c r="CH5" s="798" t="s">
        <v>391</v>
      </c>
      <c r="CI5" s="799"/>
      <c r="CJ5" s="799"/>
      <c r="CK5" s="799"/>
      <c r="CL5" s="800"/>
      <c r="CM5" s="798" t="s">
        <v>392</v>
      </c>
      <c r="CN5" s="799"/>
      <c r="CO5" s="799"/>
      <c r="CP5" s="799"/>
      <c r="CQ5" s="800"/>
      <c r="CR5" s="798" t="s">
        <v>393</v>
      </c>
      <c r="CS5" s="799"/>
      <c r="CT5" s="799"/>
      <c r="CU5" s="799"/>
      <c r="CV5" s="800"/>
      <c r="CW5" s="798" t="s">
        <v>394</v>
      </c>
      <c r="CX5" s="799"/>
      <c r="CY5" s="799"/>
      <c r="CZ5" s="799"/>
      <c r="DA5" s="800"/>
      <c r="DB5" s="798" t="s">
        <v>395</v>
      </c>
      <c r="DC5" s="799"/>
      <c r="DD5" s="799"/>
      <c r="DE5" s="799"/>
      <c r="DF5" s="800"/>
      <c r="DG5" s="828" t="s">
        <v>396</v>
      </c>
      <c r="DH5" s="829"/>
      <c r="DI5" s="829"/>
      <c r="DJ5" s="829"/>
      <c r="DK5" s="830"/>
      <c r="DL5" s="828" t="s">
        <v>397</v>
      </c>
      <c r="DM5" s="829"/>
      <c r="DN5" s="829"/>
      <c r="DO5" s="829"/>
      <c r="DP5" s="830"/>
      <c r="DQ5" s="798" t="s">
        <v>398</v>
      </c>
      <c r="DR5" s="799"/>
      <c r="DS5" s="799"/>
      <c r="DT5" s="799"/>
      <c r="DU5" s="800"/>
      <c r="DV5" s="798" t="s">
        <v>389</v>
      </c>
      <c r="DW5" s="799"/>
      <c r="DX5" s="799"/>
      <c r="DY5" s="799"/>
      <c r="DZ5" s="805"/>
      <c r="EA5" s="230"/>
    </row>
    <row r="6" spans="1:131" s="231" customFormat="1" ht="26.25" customHeight="1" thickBot="1" x14ac:dyDescent="0.2">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x14ac:dyDescent="0.15">
      <c r="A7" s="232">
        <v>1</v>
      </c>
      <c r="B7" s="814" t="s">
        <v>399</v>
      </c>
      <c r="C7" s="815"/>
      <c r="D7" s="815"/>
      <c r="E7" s="815"/>
      <c r="F7" s="815"/>
      <c r="G7" s="815"/>
      <c r="H7" s="815"/>
      <c r="I7" s="815"/>
      <c r="J7" s="815"/>
      <c r="K7" s="815"/>
      <c r="L7" s="815"/>
      <c r="M7" s="815"/>
      <c r="N7" s="815"/>
      <c r="O7" s="815"/>
      <c r="P7" s="816"/>
      <c r="Q7" s="817">
        <v>4395</v>
      </c>
      <c r="R7" s="818"/>
      <c r="S7" s="818"/>
      <c r="T7" s="818"/>
      <c r="U7" s="818"/>
      <c r="V7" s="818">
        <v>4092</v>
      </c>
      <c r="W7" s="818"/>
      <c r="X7" s="818"/>
      <c r="Y7" s="818"/>
      <c r="Z7" s="818"/>
      <c r="AA7" s="818">
        <v>303</v>
      </c>
      <c r="AB7" s="818"/>
      <c r="AC7" s="818"/>
      <c r="AD7" s="818"/>
      <c r="AE7" s="819"/>
      <c r="AF7" s="820">
        <v>292</v>
      </c>
      <c r="AG7" s="821"/>
      <c r="AH7" s="821"/>
      <c r="AI7" s="821"/>
      <c r="AJ7" s="822"/>
      <c r="AK7" s="823">
        <v>12</v>
      </c>
      <c r="AL7" s="824"/>
      <c r="AM7" s="824"/>
      <c r="AN7" s="824"/>
      <c r="AO7" s="824"/>
      <c r="AP7" s="824">
        <v>4412</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c r="BT7" s="812"/>
      <c r="BU7" s="812"/>
      <c r="BV7" s="812"/>
      <c r="BW7" s="812"/>
      <c r="BX7" s="812"/>
      <c r="BY7" s="812"/>
      <c r="BZ7" s="812"/>
      <c r="CA7" s="812"/>
      <c r="CB7" s="812"/>
      <c r="CC7" s="812"/>
      <c r="CD7" s="812"/>
      <c r="CE7" s="812"/>
      <c r="CF7" s="812"/>
      <c r="CG7" s="827"/>
      <c r="CH7" s="808"/>
      <c r="CI7" s="809"/>
      <c r="CJ7" s="809"/>
      <c r="CK7" s="809"/>
      <c r="CL7" s="810"/>
      <c r="CM7" s="808"/>
      <c r="CN7" s="809"/>
      <c r="CO7" s="809"/>
      <c r="CP7" s="809"/>
      <c r="CQ7" s="810"/>
      <c r="CR7" s="808"/>
      <c r="CS7" s="809"/>
      <c r="CT7" s="809"/>
      <c r="CU7" s="809"/>
      <c r="CV7" s="810"/>
      <c r="CW7" s="808"/>
      <c r="CX7" s="809"/>
      <c r="CY7" s="809"/>
      <c r="CZ7" s="809"/>
      <c r="DA7" s="810"/>
      <c r="DB7" s="808"/>
      <c r="DC7" s="809"/>
      <c r="DD7" s="809"/>
      <c r="DE7" s="809"/>
      <c r="DF7" s="810"/>
      <c r="DG7" s="808"/>
      <c r="DH7" s="809"/>
      <c r="DI7" s="809"/>
      <c r="DJ7" s="809"/>
      <c r="DK7" s="810"/>
      <c r="DL7" s="808"/>
      <c r="DM7" s="809"/>
      <c r="DN7" s="809"/>
      <c r="DO7" s="809"/>
      <c r="DP7" s="810"/>
      <c r="DQ7" s="808"/>
      <c r="DR7" s="809"/>
      <c r="DS7" s="809"/>
      <c r="DT7" s="809"/>
      <c r="DU7" s="810"/>
      <c r="DV7" s="811"/>
      <c r="DW7" s="812"/>
      <c r="DX7" s="812"/>
      <c r="DY7" s="812"/>
      <c r="DZ7" s="813"/>
      <c r="EA7" s="230"/>
    </row>
    <row r="8" spans="1:131" s="231" customFormat="1" ht="26.25" customHeight="1" x14ac:dyDescent="0.15">
      <c r="A8" s="234">
        <v>2</v>
      </c>
      <c r="B8" s="845"/>
      <c r="C8" s="846"/>
      <c r="D8" s="846"/>
      <c r="E8" s="846"/>
      <c r="F8" s="846"/>
      <c r="G8" s="846"/>
      <c r="H8" s="846"/>
      <c r="I8" s="846"/>
      <c r="J8" s="846"/>
      <c r="K8" s="846"/>
      <c r="L8" s="846"/>
      <c r="M8" s="846"/>
      <c r="N8" s="846"/>
      <c r="O8" s="846"/>
      <c r="P8" s="847"/>
      <c r="Q8" s="848"/>
      <c r="R8" s="849"/>
      <c r="S8" s="849"/>
      <c r="T8" s="849"/>
      <c r="U8" s="849"/>
      <c r="V8" s="849"/>
      <c r="W8" s="849"/>
      <c r="X8" s="849"/>
      <c r="Y8" s="849"/>
      <c r="Z8" s="849"/>
      <c r="AA8" s="849"/>
      <c r="AB8" s="849"/>
      <c r="AC8" s="849"/>
      <c r="AD8" s="849"/>
      <c r="AE8" s="850"/>
      <c r="AF8" s="851"/>
      <c r="AG8" s="852"/>
      <c r="AH8" s="852"/>
      <c r="AI8" s="852"/>
      <c r="AJ8" s="853"/>
      <c r="AK8" s="834"/>
      <c r="AL8" s="835"/>
      <c r="AM8" s="835"/>
      <c r="AN8" s="835"/>
      <c r="AO8" s="835"/>
      <c r="AP8" s="835"/>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c r="BT8" s="839"/>
      <c r="BU8" s="839"/>
      <c r="BV8" s="839"/>
      <c r="BW8" s="839"/>
      <c r="BX8" s="839"/>
      <c r="BY8" s="839"/>
      <c r="BZ8" s="839"/>
      <c r="CA8" s="839"/>
      <c r="CB8" s="839"/>
      <c r="CC8" s="839"/>
      <c r="CD8" s="839"/>
      <c r="CE8" s="839"/>
      <c r="CF8" s="839"/>
      <c r="CG8" s="84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38"/>
      <c r="DW8" s="839"/>
      <c r="DX8" s="839"/>
      <c r="DY8" s="839"/>
      <c r="DZ8" s="844"/>
      <c r="EA8" s="230"/>
    </row>
    <row r="9" spans="1:131" s="231" customFormat="1" ht="26.25" customHeight="1" x14ac:dyDescent="0.15">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0"/>
    </row>
    <row r="10" spans="1:131" s="231" customFormat="1" ht="26.25" customHeight="1" x14ac:dyDescent="0.15">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x14ac:dyDescent="0.15">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x14ac:dyDescent="0.15">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x14ac:dyDescent="0.15">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x14ac:dyDescent="0.15">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x14ac:dyDescent="0.15">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x14ac:dyDescent="0.15">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x14ac:dyDescent="0.15">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x14ac:dyDescent="0.15">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x14ac:dyDescent="0.15">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x14ac:dyDescent="0.15">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x14ac:dyDescent="0.2">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x14ac:dyDescent="0.15">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400</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x14ac:dyDescent="0.2">
      <c r="A23" s="236" t="s">
        <v>401</v>
      </c>
      <c r="B23" s="854" t="s">
        <v>402</v>
      </c>
      <c r="C23" s="855"/>
      <c r="D23" s="855"/>
      <c r="E23" s="855"/>
      <c r="F23" s="855"/>
      <c r="G23" s="855"/>
      <c r="H23" s="855"/>
      <c r="I23" s="855"/>
      <c r="J23" s="855"/>
      <c r="K23" s="855"/>
      <c r="L23" s="855"/>
      <c r="M23" s="855"/>
      <c r="N23" s="855"/>
      <c r="O23" s="855"/>
      <c r="P23" s="856"/>
      <c r="Q23" s="857">
        <v>4395</v>
      </c>
      <c r="R23" s="858"/>
      <c r="S23" s="858"/>
      <c r="T23" s="858"/>
      <c r="U23" s="858"/>
      <c r="V23" s="858">
        <v>4092</v>
      </c>
      <c r="W23" s="858"/>
      <c r="X23" s="858"/>
      <c r="Y23" s="858"/>
      <c r="Z23" s="858"/>
      <c r="AA23" s="858">
        <v>303</v>
      </c>
      <c r="AB23" s="858"/>
      <c r="AC23" s="858"/>
      <c r="AD23" s="858"/>
      <c r="AE23" s="859"/>
      <c r="AF23" s="860">
        <v>292</v>
      </c>
      <c r="AG23" s="858"/>
      <c r="AH23" s="858"/>
      <c r="AI23" s="858"/>
      <c r="AJ23" s="861"/>
      <c r="AK23" s="862"/>
      <c r="AL23" s="863"/>
      <c r="AM23" s="863"/>
      <c r="AN23" s="863"/>
      <c r="AO23" s="863"/>
      <c r="AP23" s="858">
        <v>4412</v>
      </c>
      <c r="AQ23" s="858"/>
      <c r="AR23" s="858"/>
      <c r="AS23" s="858"/>
      <c r="AT23" s="858"/>
      <c r="AU23" s="874"/>
      <c r="AV23" s="874"/>
      <c r="AW23" s="874"/>
      <c r="AX23" s="874"/>
      <c r="AY23" s="875"/>
      <c r="AZ23" s="876" t="s">
        <v>238</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x14ac:dyDescent="0.15">
      <c r="A24" s="873" t="s">
        <v>403</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x14ac:dyDescent="0.2">
      <c r="A25" s="790" t="s">
        <v>404</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x14ac:dyDescent="0.15">
      <c r="A26" s="792" t="s">
        <v>382</v>
      </c>
      <c r="B26" s="793"/>
      <c r="C26" s="793"/>
      <c r="D26" s="793"/>
      <c r="E26" s="793"/>
      <c r="F26" s="793"/>
      <c r="G26" s="793"/>
      <c r="H26" s="793"/>
      <c r="I26" s="793"/>
      <c r="J26" s="793"/>
      <c r="K26" s="793"/>
      <c r="L26" s="793"/>
      <c r="M26" s="793"/>
      <c r="N26" s="793"/>
      <c r="O26" s="793"/>
      <c r="P26" s="794"/>
      <c r="Q26" s="798" t="s">
        <v>405</v>
      </c>
      <c r="R26" s="799"/>
      <c r="S26" s="799"/>
      <c r="T26" s="799"/>
      <c r="U26" s="800"/>
      <c r="V26" s="798" t="s">
        <v>406</v>
      </c>
      <c r="W26" s="799"/>
      <c r="X26" s="799"/>
      <c r="Y26" s="799"/>
      <c r="Z26" s="800"/>
      <c r="AA26" s="798" t="s">
        <v>407</v>
      </c>
      <c r="AB26" s="799"/>
      <c r="AC26" s="799"/>
      <c r="AD26" s="799"/>
      <c r="AE26" s="799"/>
      <c r="AF26" s="879" t="s">
        <v>408</v>
      </c>
      <c r="AG26" s="880"/>
      <c r="AH26" s="880"/>
      <c r="AI26" s="880"/>
      <c r="AJ26" s="881"/>
      <c r="AK26" s="799" t="s">
        <v>409</v>
      </c>
      <c r="AL26" s="799"/>
      <c r="AM26" s="799"/>
      <c r="AN26" s="799"/>
      <c r="AO26" s="800"/>
      <c r="AP26" s="798" t="s">
        <v>410</v>
      </c>
      <c r="AQ26" s="799"/>
      <c r="AR26" s="799"/>
      <c r="AS26" s="799"/>
      <c r="AT26" s="800"/>
      <c r="AU26" s="798" t="s">
        <v>411</v>
      </c>
      <c r="AV26" s="799"/>
      <c r="AW26" s="799"/>
      <c r="AX26" s="799"/>
      <c r="AY26" s="800"/>
      <c r="AZ26" s="798" t="s">
        <v>412</v>
      </c>
      <c r="BA26" s="799"/>
      <c r="BB26" s="799"/>
      <c r="BC26" s="799"/>
      <c r="BD26" s="800"/>
      <c r="BE26" s="798" t="s">
        <v>389</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x14ac:dyDescent="0.2">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x14ac:dyDescent="0.15">
      <c r="A28" s="238">
        <v>1</v>
      </c>
      <c r="B28" s="814" t="s">
        <v>413</v>
      </c>
      <c r="C28" s="815"/>
      <c r="D28" s="815"/>
      <c r="E28" s="815"/>
      <c r="F28" s="815"/>
      <c r="G28" s="815"/>
      <c r="H28" s="815"/>
      <c r="I28" s="815"/>
      <c r="J28" s="815"/>
      <c r="K28" s="815"/>
      <c r="L28" s="815"/>
      <c r="M28" s="815"/>
      <c r="N28" s="815"/>
      <c r="O28" s="815"/>
      <c r="P28" s="816"/>
      <c r="Q28" s="887">
        <v>943</v>
      </c>
      <c r="R28" s="888"/>
      <c r="S28" s="888"/>
      <c r="T28" s="888"/>
      <c r="U28" s="888"/>
      <c r="V28" s="888">
        <v>891</v>
      </c>
      <c r="W28" s="888"/>
      <c r="X28" s="888"/>
      <c r="Y28" s="888"/>
      <c r="Z28" s="888"/>
      <c r="AA28" s="888">
        <v>52</v>
      </c>
      <c r="AB28" s="888"/>
      <c r="AC28" s="888"/>
      <c r="AD28" s="888"/>
      <c r="AE28" s="889"/>
      <c r="AF28" s="890">
        <v>52</v>
      </c>
      <c r="AG28" s="888"/>
      <c r="AH28" s="888"/>
      <c r="AI28" s="888"/>
      <c r="AJ28" s="891"/>
      <c r="AK28" s="892">
        <v>72</v>
      </c>
      <c r="AL28" s="893"/>
      <c r="AM28" s="893"/>
      <c r="AN28" s="893"/>
      <c r="AO28" s="893"/>
      <c r="AP28" s="893" t="s">
        <v>580</v>
      </c>
      <c r="AQ28" s="893"/>
      <c r="AR28" s="893"/>
      <c r="AS28" s="893"/>
      <c r="AT28" s="893"/>
      <c r="AU28" s="893" t="s">
        <v>580</v>
      </c>
      <c r="AV28" s="893"/>
      <c r="AW28" s="893"/>
      <c r="AX28" s="893"/>
      <c r="AY28" s="893"/>
      <c r="AZ28" s="894" t="s">
        <v>580</v>
      </c>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x14ac:dyDescent="0.15">
      <c r="A29" s="238">
        <v>2</v>
      </c>
      <c r="B29" s="845" t="s">
        <v>414</v>
      </c>
      <c r="C29" s="846"/>
      <c r="D29" s="846"/>
      <c r="E29" s="846"/>
      <c r="F29" s="846"/>
      <c r="G29" s="846"/>
      <c r="H29" s="846"/>
      <c r="I29" s="846"/>
      <c r="J29" s="846"/>
      <c r="K29" s="846"/>
      <c r="L29" s="846"/>
      <c r="M29" s="846"/>
      <c r="N29" s="846"/>
      <c r="O29" s="846"/>
      <c r="P29" s="847"/>
      <c r="Q29" s="848">
        <v>805</v>
      </c>
      <c r="R29" s="849"/>
      <c r="S29" s="849"/>
      <c r="T29" s="849"/>
      <c r="U29" s="849"/>
      <c r="V29" s="849">
        <v>769</v>
      </c>
      <c r="W29" s="849"/>
      <c r="X29" s="849"/>
      <c r="Y29" s="849"/>
      <c r="Z29" s="849"/>
      <c r="AA29" s="849">
        <v>36</v>
      </c>
      <c r="AB29" s="849"/>
      <c r="AC29" s="849"/>
      <c r="AD29" s="849"/>
      <c r="AE29" s="850"/>
      <c r="AF29" s="851">
        <v>36</v>
      </c>
      <c r="AG29" s="852"/>
      <c r="AH29" s="852"/>
      <c r="AI29" s="852"/>
      <c r="AJ29" s="853"/>
      <c r="AK29" s="899">
        <v>136</v>
      </c>
      <c r="AL29" s="895"/>
      <c r="AM29" s="895"/>
      <c r="AN29" s="895"/>
      <c r="AO29" s="895"/>
      <c r="AP29" s="895" t="s">
        <v>580</v>
      </c>
      <c r="AQ29" s="895"/>
      <c r="AR29" s="895"/>
      <c r="AS29" s="895"/>
      <c r="AT29" s="895"/>
      <c r="AU29" s="895" t="s">
        <v>580</v>
      </c>
      <c r="AV29" s="895"/>
      <c r="AW29" s="895"/>
      <c r="AX29" s="895"/>
      <c r="AY29" s="895"/>
      <c r="AZ29" s="896" t="s">
        <v>580</v>
      </c>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x14ac:dyDescent="0.15">
      <c r="A30" s="238">
        <v>3</v>
      </c>
      <c r="B30" s="845" t="s">
        <v>415</v>
      </c>
      <c r="C30" s="846"/>
      <c r="D30" s="846"/>
      <c r="E30" s="846"/>
      <c r="F30" s="846"/>
      <c r="G30" s="846"/>
      <c r="H30" s="846"/>
      <c r="I30" s="846"/>
      <c r="J30" s="846"/>
      <c r="K30" s="846"/>
      <c r="L30" s="846"/>
      <c r="M30" s="846"/>
      <c r="N30" s="846"/>
      <c r="O30" s="846"/>
      <c r="P30" s="847"/>
      <c r="Q30" s="848">
        <v>178</v>
      </c>
      <c r="R30" s="849"/>
      <c r="S30" s="849"/>
      <c r="T30" s="849"/>
      <c r="U30" s="849"/>
      <c r="V30" s="849">
        <v>177</v>
      </c>
      <c r="W30" s="849"/>
      <c r="X30" s="849"/>
      <c r="Y30" s="849"/>
      <c r="Z30" s="849"/>
      <c r="AA30" s="849">
        <v>1</v>
      </c>
      <c r="AB30" s="849"/>
      <c r="AC30" s="849"/>
      <c r="AD30" s="849"/>
      <c r="AE30" s="850"/>
      <c r="AF30" s="851">
        <v>1</v>
      </c>
      <c r="AG30" s="852"/>
      <c r="AH30" s="852"/>
      <c r="AI30" s="852"/>
      <c r="AJ30" s="853"/>
      <c r="AK30" s="899">
        <v>114</v>
      </c>
      <c r="AL30" s="895"/>
      <c r="AM30" s="895"/>
      <c r="AN30" s="895"/>
      <c r="AO30" s="895"/>
      <c r="AP30" s="895" t="s">
        <v>580</v>
      </c>
      <c r="AQ30" s="895"/>
      <c r="AR30" s="895"/>
      <c r="AS30" s="895"/>
      <c r="AT30" s="895"/>
      <c r="AU30" s="895" t="s">
        <v>580</v>
      </c>
      <c r="AV30" s="895"/>
      <c r="AW30" s="895"/>
      <c r="AX30" s="895"/>
      <c r="AY30" s="895"/>
      <c r="AZ30" s="896" t="s">
        <v>580</v>
      </c>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x14ac:dyDescent="0.15">
      <c r="A31" s="238">
        <v>4</v>
      </c>
      <c r="B31" s="845" t="s">
        <v>416</v>
      </c>
      <c r="C31" s="846"/>
      <c r="D31" s="846"/>
      <c r="E31" s="846"/>
      <c r="F31" s="846"/>
      <c r="G31" s="846"/>
      <c r="H31" s="846"/>
      <c r="I31" s="846"/>
      <c r="J31" s="846"/>
      <c r="K31" s="846"/>
      <c r="L31" s="846"/>
      <c r="M31" s="846"/>
      <c r="N31" s="846"/>
      <c r="O31" s="846"/>
      <c r="P31" s="847"/>
      <c r="Q31" s="848">
        <v>207</v>
      </c>
      <c r="R31" s="849"/>
      <c r="S31" s="849"/>
      <c r="T31" s="849"/>
      <c r="U31" s="849"/>
      <c r="V31" s="849">
        <v>200</v>
      </c>
      <c r="W31" s="849"/>
      <c r="X31" s="849"/>
      <c r="Y31" s="849"/>
      <c r="Z31" s="849"/>
      <c r="AA31" s="849">
        <v>7</v>
      </c>
      <c r="AB31" s="849"/>
      <c r="AC31" s="849"/>
      <c r="AD31" s="849"/>
      <c r="AE31" s="850"/>
      <c r="AF31" s="851">
        <v>484</v>
      </c>
      <c r="AG31" s="852"/>
      <c r="AH31" s="852"/>
      <c r="AI31" s="852"/>
      <c r="AJ31" s="853"/>
      <c r="AK31" s="899">
        <v>61</v>
      </c>
      <c r="AL31" s="895"/>
      <c r="AM31" s="895"/>
      <c r="AN31" s="895"/>
      <c r="AO31" s="895"/>
      <c r="AP31" s="895">
        <v>250</v>
      </c>
      <c r="AQ31" s="895"/>
      <c r="AR31" s="895"/>
      <c r="AS31" s="895"/>
      <c r="AT31" s="895"/>
      <c r="AU31" s="895">
        <v>6</v>
      </c>
      <c r="AV31" s="895"/>
      <c r="AW31" s="895"/>
      <c r="AX31" s="895"/>
      <c r="AY31" s="895"/>
      <c r="AZ31" s="896" t="s">
        <v>580</v>
      </c>
      <c r="BA31" s="896"/>
      <c r="BB31" s="896"/>
      <c r="BC31" s="896"/>
      <c r="BD31" s="896"/>
      <c r="BE31" s="897" t="s">
        <v>417</v>
      </c>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x14ac:dyDescent="0.15">
      <c r="A32" s="238">
        <v>5</v>
      </c>
      <c r="B32" s="845" t="s">
        <v>418</v>
      </c>
      <c r="C32" s="846"/>
      <c r="D32" s="846"/>
      <c r="E32" s="846"/>
      <c r="F32" s="846"/>
      <c r="G32" s="846"/>
      <c r="H32" s="846"/>
      <c r="I32" s="846"/>
      <c r="J32" s="846"/>
      <c r="K32" s="846"/>
      <c r="L32" s="846"/>
      <c r="M32" s="846"/>
      <c r="N32" s="846"/>
      <c r="O32" s="846"/>
      <c r="P32" s="847"/>
      <c r="Q32" s="848">
        <v>532</v>
      </c>
      <c r="R32" s="849"/>
      <c r="S32" s="849"/>
      <c r="T32" s="849"/>
      <c r="U32" s="849"/>
      <c r="V32" s="849">
        <v>531</v>
      </c>
      <c r="W32" s="849"/>
      <c r="X32" s="849"/>
      <c r="Y32" s="849"/>
      <c r="Z32" s="849"/>
      <c r="AA32" s="849">
        <v>1</v>
      </c>
      <c r="AB32" s="849"/>
      <c r="AC32" s="849"/>
      <c r="AD32" s="849"/>
      <c r="AE32" s="850"/>
      <c r="AF32" s="851">
        <v>1</v>
      </c>
      <c r="AG32" s="852"/>
      <c r="AH32" s="852"/>
      <c r="AI32" s="852"/>
      <c r="AJ32" s="853"/>
      <c r="AK32" s="899">
        <v>187</v>
      </c>
      <c r="AL32" s="895"/>
      <c r="AM32" s="895"/>
      <c r="AN32" s="895"/>
      <c r="AO32" s="895"/>
      <c r="AP32" s="895">
        <v>3313</v>
      </c>
      <c r="AQ32" s="895"/>
      <c r="AR32" s="895"/>
      <c r="AS32" s="895"/>
      <c r="AT32" s="895"/>
      <c r="AU32" s="895">
        <v>3231</v>
      </c>
      <c r="AV32" s="895"/>
      <c r="AW32" s="895"/>
      <c r="AX32" s="895"/>
      <c r="AY32" s="895"/>
      <c r="AZ32" s="896" t="s">
        <v>580</v>
      </c>
      <c r="BA32" s="896"/>
      <c r="BB32" s="896"/>
      <c r="BC32" s="896"/>
      <c r="BD32" s="896"/>
      <c r="BE32" s="897" t="s">
        <v>419</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x14ac:dyDescent="0.15">
      <c r="A33" s="238">
        <v>6</v>
      </c>
      <c r="B33" s="845" t="s">
        <v>420</v>
      </c>
      <c r="C33" s="846"/>
      <c r="D33" s="846"/>
      <c r="E33" s="846"/>
      <c r="F33" s="846"/>
      <c r="G33" s="846"/>
      <c r="H33" s="846"/>
      <c r="I33" s="846"/>
      <c r="J33" s="846"/>
      <c r="K33" s="846"/>
      <c r="L33" s="846"/>
      <c r="M33" s="846"/>
      <c r="N33" s="846"/>
      <c r="O33" s="846"/>
      <c r="P33" s="847"/>
      <c r="Q33" s="848">
        <v>200</v>
      </c>
      <c r="R33" s="849"/>
      <c r="S33" s="849"/>
      <c r="T33" s="849"/>
      <c r="U33" s="849"/>
      <c r="V33" s="849">
        <v>200</v>
      </c>
      <c r="W33" s="849"/>
      <c r="X33" s="849"/>
      <c r="Y33" s="849"/>
      <c r="Z33" s="849"/>
      <c r="AA33" s="849">
        <v>0</v>
      </c>
      <c r="AB33" s="849"/>
      <c r="AC33" s="849"/>
      <c r="AD33" s="849"/>
      <c r="AE33" s="850"/>
      <c r="AF33" s="851">
        <v>0</v>
      </c>
      <c r="AG33" s="852"/>
      <c r="AH33" s="852"/>
      <c r="AI33" s="852"/>
      <c r="AJ33" s="853"/>
      <c r="AK33" s="899">
        <v>126</v>
      </c>
      <c r="AL33" s="895"/>
      <c r="AM33" s="895"/>
      <c r="AN33" s="895"/>
      <c r="AO33" s="895"/>
      <c r="AP33" s="895">
        <v>1440</v>
      </c>
      <c r="AQ33" s="895"/>
      <c r="AR33" s="895"/>
      <c r="AS33" s="895"/>
      <c r="AT33" s="895"/>
      <c r="AU33" s="895">
        <v>1440</v>
      </c>
      <c r="AV33" s="895"/>
      <c r="AW33" s="895"/>
      <c r="AX33" s="895"/>
      <c r="AY33" s="895"/>
      <c r="AZ33" s="896" t="s">
        <v>580</v>
      </c>
      <c r="BA33" s="896"/>
      <c r="BB33" s="896"/>
      <c r="BC33" s="896"/>
      <c r="BD33" s="896"/>
      <c r="BE33" s="897" t="s">
        <v>419</v>
      </c>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x14ac:dyDescent="0.15">
      <c r="A34" s="238">
        <v>7</v>
      </c>
      <c r="B34" s="845"/>
      <c r="C34" s="846"/>
      <c r="D34" s="846"/>
      <c r="E34" s="846"/>
      <c r="F34" s="846"/>
      <c r="G34" s="846"/>
      <c r="H34" s="846"/>
      <c r="I34" s="846"/>
      <c r="J34" s="846"/>
      <c r="K34" s="846"/>
      <c r="L34" s="846"/>
      <c r="M34" s="846"/>
      <c r="N34" s="846"/>
      <c r="O34" s="846"/>
      <c r="P34" s="847"/>
      <c r="Q34" s="848"/>
      <c r="R34" s="849"/>
      <c r="S34" s="849"/>
      <c r="T34" s="849"/>
      <c r="U34" s="849"/>
      <c r="V34" s="849"/>
      <c r="W34" s="849"/>
      <c r="X34" s="849"/>
      <c r="Y34" s="849"/>
      <c r="Z34" s="849"/>
      <c r="AA34" s="849"/>
      <c r="AB34" s="849"/>
      <c r="AC34" s="849"/>
      <c r="AD34" s="849"/>
      <c r="AE34" s="850"/>
      <c r="AF34" s="851"/>
      <c r="AG34" s="852"/>
      <c r="AH34" s="852"/>
      <c r="AI34" s="852"/>
      <c r="AJ34" s="853"/>
      <c r="AK34" s="899"/>
      <c r="AL34" s="895"/>
      <c r="AM34" s="895"/>
      <c r="AN34" s="895"/>
      <c r="AO34" s="895"/>
      <c r="AP34" s="895"/>
      <c r="AQ34" s="895"/>
      <c r="AR34" s="895"/>
      <c r="AS34" s="895"/>
      <c r="AT34" s="895"/>
      <c r="AU34" s="895"/>
      <c r="AV34" s="895"/>
      <c r="AW34" s="895"/>
      <c r="AX34" s="895"/>
      <c r="AY34" s="895"/>
      <c r="AZ34" s="896"/>
      <c r="BA34" s="896"/>
      <c r="BB34" s="896"/>
      <c r="BC34" s="896"/>
      <c r="BD34" s="896"/>
      <c r="BE34" s="897"/>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x14ac:dyDescent="0.15">
      <c r="A35" s="238">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x14ac:dyDescent="0.15">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x14ac:dyDescent="0.15">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x14ac:dyDescent="0.15">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x14ac:dyDescent="0.15">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x14ac:dyDescent="0.15">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x14ac:dyDescent="0.15">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x14ac:dyDescent="0.15">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x14ac:dyDescent="0.15">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x14ac:dyDescent="0.15">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x14ac:dyDescent="0.15">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x14ac:dyDescent="0.15">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x14ac:dyDescent="0.15">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x14ac:dyDescent="0.15">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x14ac:dyDescent="0.15">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x14ac:dyDescent="0.15">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x14ac:dyDescent="0.15">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x14ac:dyDescent="0.15">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x14ac:dyDescent="0.15">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x14ac:dyDescent="0.15">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x14ac:dyDescent="0.15">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x14ac:dyDescent="0.15">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x14ac:dyDescent="0.15">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x14ac:dyDescent="0.15">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x14ac:dyDescent="0.15">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x14ac:dyDescent="0.15">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x14ac:dyDescent="0.2">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x14ac:dyDescent="0.15">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421</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x14ac:dyDescent="0.2">
      <c r="A63" s="236" t="s">
        <v>401</v>
      </c>
      <c r="B63" s="854" t="s">
        <v>422</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573</v>
      </c>
      <c r="AG63" s="909"/>
      <c r="AH63" s="909"/>
      <c r="AI63" s="909"/>
      <c r="AJ63" s="910"/>
      <c r="AK63" s="911"/>
      <c r="AL63" s="906"/>
      <c r="AM63" s="906"/>
      <c r="AN63" s="906"/>
      <c r="AO63" s="906"/>
      <c r="AP63" s="909">
        <v>5003</v>
      </c>
      <c r="AQ63" s="909"/>
      <c r="AR63" s="909"/>
      <c r="AS63" s="909"/>
      <c r="AT63" s="909"/>
      <c r="AU63" s="909">
        <v>4677</v>
      </c>
      <c r="AV63" s="909"/>
      <c r="AW63" s="909"/>
      <c r="AX63" s="909"/>
      <c r="AY63" s="909"/>
      <c r="AZ63" s="913"/>
      <c r="BA63" s="913"/>
      <c r="BB63" s="913"/>
      <c r="BC63" s="913"/>
      <c r="BD63" s="913"/>
      <c r="BE63" s="914"/>
      <c r="BF63" s="914"/>
      <c r="BG63" s="914"/>
      <c r="BH63" s="914"/>
      <c r="BI63" s="915"/>
      <c r="BJ63" s="916" t="s">
        <v>238</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x14ac:dyDescent="0.2">
      <c r="A65" s="228" t="s">
        <v>423</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x14ac:dyDescent="0.15">
      <c r="A66" s="792" t="s">
        <v>424</v>
      </c>
      <c r="B66" s="793"/>
      <c r="C66" s="793"/>
      <c r="D66" s="793"/>
      <c r="E66" s="793"/>
      <c r="F66" s="793"/>
      <c r="G66" s="793"/>
      <c r="H66" s="793"/>
      <c r="I66" s="793"/>
      <c r="J66" s="793"/>
      <c r="K66" s="793"/>
      <c r="L66" s="793"/>
      <c r="M66" s="793"/>
      <c r="N66" s="793"/>
      <c r="O66" s="793"/>
      <c r="P66" s="794"/>
      <c r="Q66" s="798" t="s">
        <v>405</v>
      </c>
      <c r="R66" s="799"/>
      <c r="S66" s="799"/>
      <c r="T66" s="799"/>
      <c r="U66" s="800"/>
      <c r="V66" s="798" t="s">
        <v>406</v>
      </c>
      <c r="W66" s="799"/>
      <c r="X66" s="799"/>
      <c r="Y66" s="799"/>
      <c r="Z66" s="800"/>
      <c r="AA66" s="798" t="s">
        <v>407</v>
      </c>
      <c r="AB66" s="799"/>
      <c r="AC66" s="799"/>
      <c r="AD66" s="799"/>
      <c r="AE66" s="800"/>
      <c r="AF66" s="919" t="s">
        <v>425</v>
      </c>
      <c r="AG66" s="880"/>
      <c r="AH66" s="880"/>
      <c r="AI66" s="880"/>
      <c r="AJ66" s="920"/>
      <c r="AK66" s="798" t="s">
        <v>409</v>
      </c>
      <c r="AL66" s="793"/>
      <c r="AM66" s="793"/>
      <c r="AN66" s="793"/>
      <c r="AO66" s="794"/>
      <c r="AP66" s="798" t="s">
        <v>426</v>
      </c>
      <c r="AQ66" s="799"/>
      <c r="AR66" s="799"/>
      <c r="AS66" s="799"/>
      <c r="AT66" s="800"/>
      <c r="AU66" s="798" t="s">
        <v>427</v>
      </c>
      <c r="AV66" s="799"/>
      <c r="AW66" s="799"/>
      <c r="AX66" s="799"/>
      <c r="AY66" s="800"/>
      <c r="AZ66" s="798" t="s">
        <v>389</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x14ac:dyDescent="0.2">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x14ac:dyDescent="0.15">
      <c r="A68" s="232">
        <v>1</v>
      </c>
      <c r="B68" s="934" t="s">
        <v>581</v>
      </c>
      <c r="C68" s="935"/>
      <c r="D68" s="935"/>
      <c r="E68" s="935"/>
      <c r="F68" s="935"/>
      <c r="G68" s="935"/>
      <c r="H68" s="935"/>
      <c r="I68" s="935"/>
      <c r="J68" s="935"/>
      <c r="K68" s="935"/>
      <c r="L68" s="935"/>
      <c r="M68" s="935"/>
      <c r="N68" s="935"/>
      <c r="O68" s="935"/>
      <c r="P68" s="936"/>
      <c r="Q68" s="937">
        <v>910</v>
      </c>
      <c r="R68" s="931"/>
      <c r="S68" s="931"/>
      <c r="T68" s="931"/>
      <c r="U68" s="931"/>
      <c r="V68" s="931">
        <v>890</v>
      </c>
      <c r="W68" s="931"/>
      <c r="X68" s="931"/>
      <c r="Y68" s="931"/>
      <c r="Z68" s="931"/>
      <c r="AA68" s="931">
        <v>20</v>
      </c>
      <c r="AB68" s="931"/>
      <c r="AC68" s="931"/>
      <c r="AD68" s="931"/>
      <c r="AE68" s="931"/>
      <c r="AF68" s="931">
        <v>20</v>
      </c>
      <c r="AG68" s="931"/>
      <c r="AH68" s="931"/>
      <c r="AI68" s="931"/>
      <c r="AJ68" s="931"/>
      <c r="AK68" s="931" t="s">
        <v>580</v>
      </c>
      <c r="AL68" s="931"/>
      <c r="AM68" s="931"/>
      <c r="AN68" s="931"/>
      <c r="AO68" s="931"/>
      <c r="AP68" s="931">
        <v>174</v>
      </c>
      <c r="AQ68" s="931"/>
      <c r="AR68" s="931"/>
      <c r="AS68" s="931"/>
      <c r="AT68" s="931"/>
      <c r="AU68" s="931">
        <v>20</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x14ac:dyDescent="0.15">
      <c r="A69" s="234">
        <v>2</v>
      </c>
      <c r="B69" s="938" t="s">
        <v>582</v>
      </c>
      <c r="C69" s="939"/>
      <c r="D69" s="939"/>
      <c r="E69" s="939"/>
      <c r="F69" s="939"/>
      <c r="G69" s="939"/>
      <c r="H69" s="939"/>
      <c r="I69" s="939"/>
      <c r="J69" s="939"/>
      <c r="K69" s="939"/>
      <c r="L69" s="939"/>
      <c r="M69" s="939"/>
      <c r="N69" s="939"/>
      <c r="O69" s="939"/>
      <c r="P69" s="940"/>
      <c r="Q69" s="941">
        <v>7705</v>
      </c>
      <c r="R69" s="895"/>
      <c r="S69" s="895"/>
      <c r="T69" s="895"/>
      <c r="U69" s="895"/>
      <c r="V69" s="895">
        <v>7105</v>
      </c>
      <c r="W69" s="895"/>
      <c r="X69" s="895"/>
      <c r="Y69" s="895"/>
      <c r="Z69" s="895"/>
      <c r="AA69" s="895">
        <v>600</v>
      </c>
      <c r="AB69" s="895"/>
      <c r="AC69" s="895"/>
      <c r="AD69" s="895"/>
      <c r="AE69" s="895"/>
      <c r="AF69" s="895">
        <v>1189</v>
      </c>
      <c r="AG69" s="895"/>
      <c r="AH69" s="895"/>
      <c r="AI69" s="895"/>
      <c r="AJ69" s="895"/>
      <c r="AK69" s="895" t="s">
        <v>580</v>
      </c>
      <c r="AL69" s="895"/>
      <c r="AM69" s="895"/>
      <c r="AN69" s="895"/>
      <c r="AO69" s="895"/>
      <c r="AP69" s="895">
        <v>4778</v>
      </c>
      <c r="AQ69" s="895"/>
      <c r="AR69" s="895"/>
      <c r="AS69" s="895"/>
      <c r="AT69" s="895"/>
      <c r="AU69" s="895">
        <v>436</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x14ac:dyDescent="0.15">
      <c r="A70" s="234">
        <v>3</v>
      </c>
      <c r="B70" s="938" t="s">
        <v>583</v>
      </c>
      <c r="C70" s="939"/>
      <c r="D70" s="939"/>
      <c r="E70" s="939"/>
      <c r="F70" s="939"/>
      <c r="G70" s="939"/>
      <c r="H70" s="939"/>
      <c r="I70" s="939"/>
      <c r="J70" s="939"/>
      <c r="K70" s="939"/>
      <c r="L70" s="939"/>
      <c r="M70" s="939"/>
      <c r="N70" s="939"/>
      <c r="O70" s="939"/>
      <c r="P70" s="940"/>
      <c r="Q70" s="941">
        <v>430</v>
      </c>
      <c r="R70" s="895"/>
      <c r="S70" s="895"/>
      <c r="T70" s="895"/>
      <c r="U70" s="895"/>
      <c r="V70" s="895">
        <v>415</v>
      </c>
      <c r="W70" s="895"/>
      <c r="X70" s="895"/>
      <c r="Y70" s="895"/>
      <c r="Z70" s="895"/>
      <c r="AA70" s="895">
        <v>16</v>
      </c>
      <c r="AB70" s="895"/>
      <c r="AC70" s="895"/>
      <c r="AD70" s="895"/>
      <c r="AE70" s="895"/>
      <c r="AF70" s="895">
        <v>16</v>
      </c>
      <c r="AG70" s="895"/>
      <c r="AH70" s="895"/>
      <c r="AI70" s="895"/>
      <c r="AJ70" s="895"/>
      <c r="AK70" s="895">
        <v>46</v>
      </c>
      <c r="AL70" s="895"/>
      <c r="AM70" s="895"/>
      <c r="AN70" s="895"/>
      <c r="AO70" s="895"/>
      <c r="AP70" s="895">
        <v>51</v>
      </c>
      <c r="AQ70" s="895"/>
      <c r="AR70" s="895"/>
      <c r="AS70" s="895"/>
      <c r="AT70" s="895"/>
      <c r="AU70" s="895">
        <v>4</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x14ac:dyDescent="0.15">
      <c r="A71" s="234">
        <v>4</v>
      </c>
      <c r="B71" s="938" t="s">
        <v>584</v>
      </c>
      <c r="C71" s="939"/>
      <c r="D71" s="939"/>
      <c r="E71" s="939"/>
      <c r="F71" s="939"/>
      <c r="G71" s="939"/>
      <c r="H71" s="939"/>
      <c r="I71" s="939"/>
      <c r="J71" s="939"/>
      <c r="K71" s="939"/>
      <c r="L71" s="939"/>
      <c r="M71" s="939"/>
      <c r="N71" s="939"/>
      <c r="O71" s="939"/>
      <c r="P71" s="940"/>
      <c r="Q71" s="941">
        <v>1266</v>
      </c>
      <c r="R71" s="895"/>
      <c r="S71" s="895"/>
      <c r="T71" s="895"/>
      <c r="U71" s="895"/>
      <c r="V71" s="895">
        <v>1277</v>
      </c>
      <c r="W71" s="895"/>
      <c r="X71" s="895"/>
      <c r="Y71" s="895"/>
      <c r="Z71" s="895"/>
      <c r="AA71" s="895">
        <v>33</v>
      </c>
      <c r="AB71" s="895"/>
      <c r="AC71" s="895"/>
      <c r="AD71" s="895"/>
      <c r="AE71" s="895"/>
      <c r="AF71" s="895">
        <v>33</v>
      </c>
      <c r="AG71" s="895"/>
      <c r="AH71" s="895"/>
      <c r="AI71" s="895"/>
      <c r="AJ71" s="895"/>
      <c r="AK71" s="895" t="s">
        <v>580</v>
      </c>
      <c r="AL71" s="895"/>
      <c r="AM71" s="895"/>
      <c r="AN71" s="895"/>
      <c r="AO71" s="895"/>
      <c r="AP71" s="895">
        <v>22</v>
      </c>
      <c r="AQ71" s="895"/>
      <c r="AR71" s="895"/>
      <c r="AS71" s="895"/>
      <c r="AT71" s="895"/>
      <c r="AU71" s="895">
        <v>2</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x14ac:dyDescent="0.15">
      <c r="A72" s="234">
        <v>5</v>
      </c>
      <c r="B72" s="938" t="s">
        <v>585</v>
      </c>
      <c r="C72" s="939"/>
      <c r="D72" s="939"/>
      <c r="E72" s="939"/>
      <c r="F72" s="939"/>
      <c r="G72" s="939"/>
      <c r="H72" s="939"/>
      <c r="I72" s="939"/>
      <c r="J72" s="939"/>
      <c r="K72" s="939"/>
      <c r="L72" s="939"/>
      <c r="M72" s="939"/>
      <c r="N72" s="939"/>
      <c r="O72" s="939"/>
      <c r="P72" s="940"/>
      <c r="Q72" s="941">
        <v>3285</v>
      </c>
      <c r="R72" s="895"/>
      <c r="S72" s="895"/>
      <c r="T72" s="895"/>
      <c r="U72" s="895"/>
      <c r="V72" s="895">
        <v>3142</v>
      </c>
      <c r="W72" s="895"/>
      <c r="X72" s="895"/>
      <c r="Y72" s="895"/>
      <c r="Z72" s="895"/>
      <c r="AA72" s="895">
        <v>143</v>
      </c>
      <c r="AB72" s="895"/>
      <c r="AC72" s="895"/>
      <c r="AD72" s="895"/>
      <c r="AE72" s="895"/>
      <c r="AF72" s="895">
        <v>143</v>
      </c>
      <c r="AG72" s="895"/>
      <c r="AH72" s="895"/>
      <c r="AI72" s="895"/>
      <c r="AJ72" s="895"/>
      <c r="AK72" s="895" t="s">
        <v>580</v>
      </c>
      <c r="AL72" s="895"/>
      <c r="AM72" s="895"/>
      <c r="AN72" s="895"/>
      <c r="AO72" s="895"/>
      <c r="AP72" s="895">
        <v>1540</v>
      </c>
      <c r="AQ72" s="895"/>
      <c r="AR72" s="895"/>
      <c r="AS72" s="895"/>
      <c r="AT72" s="895"/>
      <c r="AU72" s="895">
        <v>129</v>
      </c>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x14ac:dyDescent="0.15">
      <c r="A73" s="234">
        <v>6</v>
      </c>
      <c r="B73" s="938" t="s">
        <v>586</v>
      </c>
      <c r="C73" s="939"/>
      <c r="D73" s="939"/>
      <c r="E73" s="939"/>
      <c r="F73" s="939"/>
      <c r="G73" s="939"/>
      <c r="H73" s="939"/>
      <c r="I73" s="939"/>
      <c r="J73" s="939"/>
      <c r="K73" s="939"/>
      <c r="L73" s="939"/>
      <c r="M73" s="939"/>
      <c r="N73" s="939"/>
      <c r="O73" s="939"/>
      <c r="P73" s="940"/>
      <c r="Q73" s="941">
        <v>6462</v>
      </c>
      <c r="R73" s="895"/>
      <c r="S73" s="895"/>
      <c r="T73" s="895"/>
      <c r="U73" s="895"/>
      <c r="V73" s="895">
        <v>5924</v>
      </c>
      <c r="W73" s="895"/>
      <c r="X73" s="895"/>
      <c r="Y73" s="895"/>
      <c r="Z73" s="895"/>
      <c r="AA73" s="895">
        <v>538</v>
      </c>
      <c r="AB73" s="895"/>
      <c r="AC73" s="895"/>
      <c r="AD73" s="895"/>
      <c r="AE73" s="895"/>
      <c r="AF73" s="895">
        <v>538</v>
      </c>
      <c r="AG73" s="895"/>
      <c r="AH73" s="895"/>
      <c r="AI73" s="895"/>
      <c r="AJ73" s="895"/>
      <c r="AK73" s="895">
        <v>5</v>
      </c>
      <c r="AL73" s="895"/>
      <c r="AM73" s="895"/>
      <c r="AN73" s="895"/>
      <c r="AO73" s="895"/>
      <c r="AP73" s="895" t="s">
        <v>580</v>
      </c>
      <c r="AQ73" s="895"/>
      <c r="AR73" s="895"/>
      <c r="AS73" s="895"/>
      <c r="AT73" s="895"/>
      <c r="AU73" s="895" t="s">
        <v>580</v>
      </c>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x14ac:dyDescent="0.15">
      <c r="A74" s="234">
        <v>7</v>
      </c>
      <c r="B74" s="938" t="s">
        <v>587</v>
      </c>
      <c r="C74" s="939"/>
      <c r="D74" s="939"/>
      <c r="E74" s="939"/>
      <c r="F74" s="939"/>
      <c r="G74" s="939"/>
      <c r="H74" s="939"/>
      <c r="I74" s="939"/>
      <c r="J74" s="939"/>
      <c r="K74" s="939"/>
      <c r="L74" s="939"/>
      <c r="M74" s="939"/>
      <c r="N74" s="939"/>
      <c r="O74" s="939"/>
      <c r="P74" s="940"/>
      <c r="Q74" s="941">
        <v>118</v>
      </c>
      <c r="R74" s="895"/>
      <c r="S74" s="895"/>
      <c r="T74" s="895"/>
      <c r="U74" s="895"/>
      <c r="V74" s="895">
        <v>109</v>
      </c>
      <c r="W74" s="895"/>
      <c r="X74" s="895"/>
      <c r="Y74" s="895"/>
      <c r="Z74" s="895"/>
      <c r="AA74" s="895">
        <v>9</v>
      </c>
      <c r="AB74" s="895"/>
      <c r="AC74" s="895"/>
      <c r="AD74" s="895"/>
      <c r="AE74" s="895"/>
      <c r="AF74" s="895">
        <v>9</v>
      </c>
      <c r="AG74" s="895"/>
      <c r="AH74" s="895"/>
      <c r="AI74" s="895"/>
      <c r="AJ74" s="895"/>
      <c r="AK74" s="895">
        <v>15</v>
      </c>
      <c r="AL74" s="895"/>
      <c r="AM74" s="895"/>
      <c r="AN74" s="895"/>
      <c r="AO74" s="895"/>
      <c r="AP74" s="895" t="s">
        <v>580</v>
      </c>
      <c r="AQ74" s="895"/>
      <c r="AR74" s="895"/>
      <c r="AS74" s="895"/>
      <c r="AT74" s="895"/>
      <c r="AU74" s="895" t="s">
        <v>580</v>
      </c>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x14ac:dyDescent="0.15">
      <c r="A75" s="234">
        <v>8</v>
      </c>
      <c r="B75" s="938" t="s">
        <v>588</v>
      </c>
      <c r="C75" s="939"/>
      <c r="D75" s="939"/>
      <c r="E75" s="939"/>
      <c r="F75" s="939"/>
      <c r="G75" s="939"/>
      <c r="H75" s="939"/>
      <c r="I75" s="939"/>
      <c r="J75" s="939"/>
      <c r="K75" s="939"/>
      <c r="L75" s="939"/>
      <c r="M75" s="939"/>
      <c r="N75" s="939"/>
      <c r="O75" s="939"/>
      <c r="P75" s="940"/>
      <c r="Q75" s="942">
        <v>156662</v>
      </c>
      <c r="R75" s="943"/>
      <c r="S75" s="943"/>
      <c r="T75" s="943"/>
      <c r="U75" s="899"/>
      <c r="V75" s="944">
        <v>152216</v>
      </c>
      <c r="W75" s="943"/>
      <c r="X75" s="943"/>
      <c r="Y75" s="943"/>
      <c r="Z75" s="899"/>
      <c r="AA75" s="944">
        <v>4445</v>
      </c>
      <c r="AB75" s="943"/>
      <c r="AC75" s="943"/>
      <c r="AD75" s="943"/>
      <c r="AE75" s="899"/>
      <c r="AF75" s="944">
        <v>4445</v>
      </c>
      <c r="AG75" s="943"/>
      <c r="AH75" s="943"/>
      <c r="AI75" s="943"/>
      <c r="AJ75" s="899"/>
      <c r="AK75" s="944" t="s">
        <v>580</v>
      </c>
      <c r="AL75" s="943"/>
      <c r="AM75" s="943"/>
      <c r="AN75" s="943"/>
      <c r="AO75" s="899"/>
      <c r="AP75" s="944" t="s">
        <v>580</v>
      </c>
      <c r="AQ75" s="943"/>
      <c r="AR75" s="943"/>
      <c r="AS75" s="943"/>
      <c r="AT75" s="899"/>
      <c r="AU75" s="944" t="s">
        <v>580</v>
      </c>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x14ac:dyDescent="0.15">
      <c r="A76" s="234">
        <v>9</v>
      </c>
      <c r="B76" s="938" t="s">
        <v>589</v>
      </c>
      <c r="C76" s="939"/>
      <c r="D76" s="939"/>
      <c r="E76" s="939"/>
      <c r="F76" s="939"/>
      <c r="G76" s="939"/>
      <c r="H76" s="939"/>
      <c r="I76" s="939"/>
      <c r="J76" s="939"/>
      <c r="K76" s="939"/>
      <c r="L76" s="939"/>
      <c r="M76" s="939"/>
      <c r="N76" s="939"/>
      <c r="O76" s="939"/>
      <c r="P76" s="940"/>
      <c r="Q76" s="942">
        <v>126</v>
      </c>
      <c r="R76" s="943"/>
      <c r="S76" s="943"/>
      <c r="T76" s="943"/>
      <c r="U76" s="899"/>
      <c r="V76" s="944">
        <v>111</v>
      </c>
      <c r="W76" s="943"/>
      <c r="X76" s="943"/>
      <c r="Y76" s="943"/>
      <c r="Z76" s="899"/>
      <c r="AA76" s="944">
        <v>15</v>
      </c>
      <c r="AB76" s="943"/>
      <c r="AC76" s="943"/>
      <c r="AD76" s="943"/>
      <c r="AE76" s="899"/>
      <c r="AF76" s="944">
        <v>15</v>
      </c>
      <c r="AG76" s="943"/>
      <c r="AH76" s="943"/>
      <c r="AI76" s="943"/>
      <c r="AJ76" s="899"/>
      <c r="AK76" s="944" t="s">
        <v>580</v>
      </c>
      <c r="AL76" s="943"/>
      <c r="AM76" s="943"/>
      <c r="AN76" s="943"/>
      <c r="AO76" s="899"/>
      <c r="AP76" s="944" t="s">
        <v>580</v>
      </c>
      <c r="AQ76" s="943"/>
      <c r="AR76" s="943"/>
      <c r="AS76" s="943"/>
      <c r="AT76" s="899"/>
      <c r="AU76" s="944" t="s">
        <v>580</v>
      </c>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x14ac:dyDescent="0.15">
      <c r="A77" s="234">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x14ac:dyDescent="0.15">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x14ac:dyDescent="0.15">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x14ac:dyDescent="0.15">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x14ac:dyDescent="0.15">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x14ac:dyDescent="0.15">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x14ac:dyDescent="0.15">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x14ac:dyDescent="0.15">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x14ac:dyDescent="0.15">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x14ac:dyDescent="0.15">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x14ac:dyDescent="0.15">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x14ac:dyDescent="0.2">
      <c r="A88" s="236" t="s">
        <v>401</v>
      </c>
      <c r="B88" s="854" t="s">
        <v>428</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6408</v>
      </c>
      <c r="AG88" s="909"/>
      <c r="AH88" s="909"/>
      <c r="AI88" s="909"/>
      <c r="AJ88" s="909"/>
      <c r="AK88" s="906"/>
      <c r="AL88" s="906"/>
      <c r="AM88" s="906"/>
      <c r="AN88" s="906"/>
      <c r="AO88" s="906"/>
      <c r="AP88" s="909">
        <v>6565</v>
      </c>
      <c r="AQ88" s="909"/>
      <c r="AR88" s="909"/>
      <c r="AS88" s="909"/>
      <c r="AT88" s="909"/>
      <c r="AU88" s="909">
        <v>591</v>
      </c>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401</v>
      </c>
      <c r="BR102" s="854" t="s">
        <v>429</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c r="CS102" s="917"/>
      <c r="CT102" s="917"/>
      <c r="CU102" s="917"/>
      <c r="CV102" s="956"/>
      <c r="CW102" s="955"/>
      <c r="CX102" s="917"/>
      <c r="CY102" s="917"/>
      <c r="CZ102" s="917"/>
      <c r="DA102" s="956"/>
      <c r="DB102" s="955"/>
      <c r="DC102" s="917"/>
      <c r="DD102" s="917"/>
      <c r="DE102" s="917"/>
      <c r="DF102" s="956"/>
      <c r="DG102" s="955"/>
      <c r="DH102" s="917"/>
      <c r="DI102" s="917"/>
      <c r="DJ102" s="917"/>
      <c r="DK102" s="956"/>
      <c r="DL102" s="955"/>
      <c r="DM102" s="917"/>
      <c r="DN102" s="917"/>
      <c r="DO102" s="917"/>
      <c r="DP102" s="956"/>
      <c r="DQ102" s="955"/>
      <c r="DR102" s="917"/>
      <c r="DS102" s="917"/>
      <c r="DT102" s="917"/>
      <c r="DU102" s="956"/>
      <c r="DV102" s="854"/>
      <c r="DW102" s="855"/>
      <c r="DX102" s="855"/>
      <c r="DY102" s="855"/>
      <c r="DZ102" s="979"/>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430</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431</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432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82" t="s">
        <v>434</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435</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15">
      <c r="A109" s="977" t="s">
        <v>436</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437</v>
      </c>
      <c r="AB109" s="958"/>
      <c r="AC109" s="958"/>
      <c r="AD109" s="958"/>
      <c r="AE109" s="959"/>
      <c r="AF109" s="957" t="s">
        <v>438</v>
      </c>
      <c r="AG109" s="958"/>
      <c r="AH109" s="958"/>
      <c r="AI109" s="958"/>
      <c r="AJ109" s="959"/>
      <c r="AK109" s="957" t="s">
        <v>316</v>
      </c>
      <c r="AL109" s="958"/>
      <c r="AM109" s="958"/>
      <c r="AN109" s="958"/>
      <c r="AO109" s="959"/>
      <c r="AP109" s="957" t="s">
        <v>439</v>
      </c>
      <c r="AQ109" s="958"/>
      <c r="AR109" s="958"/>
      <c r="AS109" s="958"/>
      <c r="AT109" s="960"/>
      <c r="AU109" s="977" t="s">
        <v>436</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437</v>
      </c>
      <c r="BR109" s="958"/>
      <c r="BS109" s="958"/>
      <c r="BT109" s="958"/>
      <c r="BU109" s="959"/>
      <c r="BV109" s="957" t="s">
        <v>438</v>
      </c>
      <c r="BW109" s="958"/>
      <c r="BX109" s="958"/>
      <c r="BY109" s="958"/>
      <c r="BZ109" s="959"/>
      <c r="CA109" s="957" t="s">
        <v>316</v>
      </c>
      <c r="CB109" s="958"/>
      <c r="CC109" s="958"/>
      <c r="CD109" s="958"/>
      <c r="CE109" s="959"/>
      <c r="CF109" s="978" t="s">
        <v>439</v>
      </c>
      <c r="CG109" s="978"/>
      <c r="CH109" s="978"/>
      <c r="CI109" s="978"/>
      <c r="CJ109" s="978"/>
      <c r="CK109" s="957" t="s">
        <v>440</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437</v>
      </c>
      <c r="DH109" s="958"/>
      <c r="DI109" s="958"/>
      <c r="DJ109" s="958"/>
      <c r="DK109" s="959"/>
      <c r="DL109" s="957" t="s">
        <v>438</v>
      </c>
      <c r="DM109" s="958"/>
      <c r="DN109" s="958"/>
      <c r="DO109" s="958"/>
      <c r="DP109" s="959"/>
      <c r="DQ109" s="957" t="s">
        <v>316</v>
      </c>
      <c r="DR109" s="958"/>
      <c r="DS109" s="958"/>
      <c r="DT109" s="958"/>
      <c r="DU109" s="959"/>
      <c r="DV109" s="957" t="s">
        <v>439</v>
      </c>
      <c r="DW109" s="958"/>
      <c r="DX109" s="958"/>
      <c r="DY109" s="958"/>
      <c r="DZ109" s="960"/>
    </row>
    <row r="110" spans="1:131" s="226" customFormat="1" ht="26.25" customHeight="1" x14ac:dyDescent="0.15">
      <c r="A110" s="961" t="s">
        <v>441</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405551</v>
      </c>
      <c r="AB110" s="965"/>
      <c r="AC110" s="965"/>
      <c r="AD110" s="965"/>
      <c r="AE110" s="966"/>
      <c r="AF110" s="967">
        <v>428659</v>
      </c>
      <c r="AG110" s="965"/>
      <c r="AH110" s="965"/>
      <c r="AI110" s="965"/>
      <c r="AJ110" s="966"/>
      <c r="AK110" s="967">
        <v>446240</v>
      </c>
      <c r="AL110" s="965"/>
      <c r="AM110" s="965"/>
      <c r="AN110" s="965"/>
      <c r="AO110" s="966"/>
      <c r="AP110" s="968">
        <v>19.100000000000001</v>
      </c>
      <c r="AQ110" s="969"/>
      <c r="AR110" s="969"/>
      <c r="AS110" s="969"/>
      <c r="AT110" s="970"/>
      <c r="AU110" s="971" t="s">
        <v>73</v>
      </c>
      <c r="AV110" s="972"/>
      <c r="AW110" s="972"/>
      <c r="AX110" s="972"/>
      <c r="AY110" s="972"/>
      <c r="AZ110" s="994" t="s">
        <v>442</v>
      </c>
      <c r="BA110" s="962"/>
      <c r="BB110" s="962"/>
      <c r="BC110" s="962"/>
      <c r="BD110" s="962"/>
      <c r="BE110" s="962"/>
      <c r="BF110" s="962"/>
      <c r="BG110" s="962"/>
      <c r="BH110" s="962"/>
      <c r="BI110" s="962"/>
      <c r="BJ110" s="962"/>
      <c r="BK110" s="962"/>
      <c r="BL110" s="962"/>
      <c r="BM110" s="962"/>
      <c r="BN110" s="962"/>
      <c r="BO110" s="962"/>
      <c r="BP110" s="963"/>
      <c r="BQ110" s="995">
        <v>4637887</v>
      </c>
      <c r="BR110" s="996"/>
      <c r="BS110" s="996"/>
      <c r="BT110" s="996"/>
      <c r="BU110" s="996"/>
      <c r="BV110" s="996">
        <v>4570067</v>
      </c>
      <c r="BW110" s="996"/>
      <c r="BX110" s="996"/>
      <c r="BY110" s="996"/>
      <c r="BZ110" s="996"/>
      <c r="CA110" s="996">
        <v>4412174</v>
      </c>
      <c r="CB110" s="996"/>
      <c r="CC110" s="996"/>
      <c r="CD110" s="996"/>
      <c r="CE110" s="996"/>
      <c r="CF110" s="1009">
        <v>188.5</v>
      </c>
      <c r="CG110" s="1010"/>
      <c r="CH110" s="1010"/>
      <c r="CI110" s="1010"/>
      <c r="CJ110" s="1010"/>
      <c r="CK110" s="1011" t="s">
        <v>443</v>
      </c>
      <c r="CL110" s="1012"/>
      <c r="CM110" s="994" t="s">
        <v>444</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238</v>
      </c>
      <c r="DH110" s="996"/>
      <c r="DI110" s="996"/>
      <c r="DJ110" s="996"/>
      <c r="DK110" s="996"/>
      <c r="DL110" s="996" t="s">
        <v>445</v>
      </c>
      <c r="DM110" s="996"/>
      <c r="DN110" s="996"/>
      <c r="DO110" s="996"/>
      <c r="DP110" s="996"/>
      <c r="DQ110" s="996" t="s">
        <v>238</v>
      </c>
      <c r="DR110" s="996"/>
      <c r="DS110" s="996"/>
      <c r="DT110" s="996"/>
      <c r="DU110" s="996"/>
      <c r="DV110" s="997" t="s">
        <v>238</v>
      </c>
      <c r="DW110" s="997"/>
      <c r="DX110" s="997"/>
      <c r="DY110" s="997"/>
      <c r="DZ110" s="998"/>
    </row>
    <row r="111" spans="1:131" s="226" customFormat="1" ht="26.25" customHeight="1" x14ac:dyDescent="0.15">
      <c r="A111" s="999" t="s">
        <v>446</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445</v>
      </c>
      <c r="AB111" s="1003"/>
      <c r="AC111" s="1003"/>
      <c r="AD111" s="1003"/>
      <c r="AE111" s="1004"/>
      <c r="AF111" s="1005" t="s">
        <v>238</v>
      </c>
      <c r="AG111" s="1003"/>
      <c r="AH111" s="1003"/>
      <c r="AI111" s="1003"/>
      <c r="AJ111" s="1004"/>
      <c r="AK111" s="1005" t="s">
        <v>238</v>
      </c>
      <c r="AL111" s="1003"/>
      <c r="AM111" s="1003"/>
      <c r="AN111" s="1003"/>
      <c r="AO111" s="1004"/>
      <c r="AP111" s="1006" t="s">
        <v>445</v>
      </c>
      <c r="AQ111" s="1007"/>
      <c r="AR111" s="1007"/>
      <c r="AS111" s="1007"/>
      <c r="AT111" s="1008"/>
      <c r="AU111" s="973"/>
      <c r="AV111" s="974"/>
      <c r="AW111" s="974"/>
      <c r="AX111" s="974"/>
      <c r="AY111" s="974"/>
      <c r="AZ111" s="987" t="s">
        <v>447</v>
      </c>
      <c r="BA111" s="988"/>
      <c r="BB111" s="988"/>
      <c r="BC111" s="988"/>
      <c r="BD111" s="988"/>
      <c r="BE111" s="988"/>
      <c r="BF111" s="988"/>
      <c r="BG111" s="988"/>
      <c r="BH111" s="988"/>
      <c r="BI111" s="988"/>
      <c r="BJ111" s="988"/>
      <c r="BK111" s="988"/>
      <c r="BL111" s="988"/>
      <c r="BM111" s="988"/>
      <c r="BN111" s="988"/>
      <c r="BO111" s="988"/>
      <c r="BP111" s="989"/>
      <c r="BQ111" s="990" t="s">
        <v>238</v>
      </c>
      <c r="BR111" s="991"/>
      <c r="BS111" s="991"/>
      <c r="BT111" s="991"/>
      <c r="BU111" s="991"/>
      <c r="BV111" s="991" t="s">
        <v>238</v>
      </c>
      <c r="BW111" s="991"/>
      <c r="BX111" s="991"/>
      <c r="BY111" s="991"/>
      <c r="BZ111" s="991"/>
      <c r="CA111" s="991" t="s">
        <v>445</v>
      </c>
      <c r="CB111" s="991"/>
      <c r="CC111" s="991"/>
      <c r="CD111" s="991"/>
      <c r="CE111" s="991"/>
      <c r="CF111" s="985" t="s">
        <v>238</v>
      </c>
      <c r="CG111" s="986"/>
      <c r="CH111" s="986"/>
      <c r="CI111" s="986"/>
      <c r="CJ111" s="986"/>
      <c r="CK111" s="1013"/>
      <c r="CL111" s="1014"/>
      <c r="CM111" s="987" t="s">
        <v>448</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238</v>
      </c>
      <c r="DH111" s="991"/>
      <c r="DI111" s="991"/>
      <c r="DJ111" s="991"/>
      <c r="DK111" s="991"/>
      <c r="DL111" s="991" t="s">
        <v>445</v>
      </c>
      <c r="DM111" s="991"/>
      <c r="DN111" s="991"/>
      <c r="DO111" s="991"/>
      <c r="DP111" s="991"/>
      <c r="DQ111" s="991" t="s">
        <v>445</v>
      </c>
      <c r="DR111" s="991"/>
      <c r="DS111" s="991"/>
      <c r="DT111" s="991"/>
      <c r="DU111" s="991"/>
      <c r="DV111" s="992" t="s">
        <v>445</v>
      </c>
      <c r="DW111" s="992"/>
      <c r="DX111" s="992"/>
      <c r="DY111" s="992"/>
      <c r="DZ111" s="993"/>
    </row>
    <row r="112" spans="1:131" s="226" customFormat="1" ht="26.25" customHeight="1" x14ac:dyDescent="0.15">
      <c r="A112" s="1017" t="s">
        <v>449</v>
      </c>
      <c r="B112" s="1018"/>
      <c r="C112" s="988" t="s">
        <v>450</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445</v>
      </c>
      <c r="AB112" s="1024"/>
      <c r="AC112" s="1024"/>
      <c r="AD112" s="1024"/>
      <c r="AE112" s="1025"/>
      <c r="AF112" s="1026" t="s">
        <v>238</v>
      </c>
      <c r="AG112" s="1024"/>
      <c r="AH112" s="1024"/>
      <c r="AI112" s="1024"/>
      <c r="AJ112" s="1025"/>
      <c r="AK112" s="1026" t="s">
        <v>238</v>
      </c>
      <c r="AL112" s="1024"/>
      <c r="AM112" s="1024"/>
      <c r="AN112" s="1024"/>
      <c r="AO112" s="1025"/>
      <c r="AP112" s="1027" t="s">
        <v>445</v>
      </c>
      <c r="AQ112" s="1028"/>
      <c r="AR112" s="1028"/>
      <c r="AS112" s="1028"/>
      <c r="AT112" s="1029"/>
      <c r="AU112" s="973"/>
      <c r="AV112" s="974"/>
      <c r="AW112" s="974"/>
      <c r="AX112" s="974"/>
      <c r="AY112" s="974"/>
      <c r="AZ112" s="987" t="s">
        <v>451</v>
      </c>
      <c r="BA112" s="988"/>
      <c r="BB112" s="988"/>
      <c r="BC112" s="988"/>
      <c r="BD112" s="988"/>
      <c r="BE112" s="988"/>
      <c r="BF112" s="988"/>
      <c r="BG112" s="988"/>
      <c r="BH112" s="988"/>
      <c r="BI112" s="988"/>
      <c r="BJ112" s="988"/>
      <c r="BK112" s="988"/>
      <c r="BL112" s="988"/>
      <c r="BM112" s="988"/>
      <c r="BN112" s="988"/>
      <c r="BO112" s="988"/>
      <c r="BP112" s="989"/>
      <c r="BQ112" s="990">
        <v>4694738</v>
      </c>
      <c r="BR112" s="991"/>
      <c r="BS112" s="991"/>
      <c r="BT112" s="991"/>
      <c r="BU112" s="991"/>
      <c r="BV112" s="991">
        <v>4688981</v>
      </c>
      <c r="BW112" s="991"/>
      <c r="BX112" s="991"/>
      <c r="BY112" s="991"/>
      <c r="BZ112" s="991"/>
      <c r="CA112" s="991">
        <v>4675836</v>
      </c>
      <c r="CB112" s="991"/>
      <c r="CC112" s="991"/>
      <c r="CD112" s="991"/>
      <c r="CE112" s="991"/>
      <c r="CF112" s="985">
        <v>199.8</v>
      </c>
      <c r="CG112" s="986"/>
      <c r="CH112" s="986"/>
      <c r="CI112" s="986"/>
      <c r="CJ112" s="986"/>
      <c r="CK112" s="1013"/>
      <c r="CL112" s="1014"/>
      <c r="CM112" s="987" t="s">
        <v>452</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238</v>
      </c>
      <c r="DH112" s="991"/>
      <c r="DI112" s="991"/>
      <c r="DJ112" s="991"/>
      <c r="DK112" s="991"/>
      <c r="DL112" s="991" t="s">
        <v>445</v>
      </c>
      <c r="DM112" s="991"/>
      <c r="DN112" s="991"/>
      <c r="DO112" s="991"/>
      <c r="DP112" s="991"/>
      <c r="DQ112" s="991" t="s">
        <v>445</v>
      </c>
      <c r="DR112" s="991"/>
      <c r="DS112" s="991"/>
      <c r="DT112" s="991"/>
      <c r="DU112" s="991"/>
      <c r="DV112" s="992" t="s">
        <v>238</v>
      </c>
      <c r="DW112" s="992"/>
      <c r="DX112" s="992"/>
      <c r="DY112" s="992"/>
      <c r="DZ112" s="993"/>
    </row>
    <row r="113" spans="1:130" s="226" customFormat="1" ht="26.25" customHeight="1" x14ac:dyDescent="0.15">
      <c r="A113" s="1019"/>
      <c r="B113" s="1020"/>
      <c r="C113" s="988" t="s">
        <v>453</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265808</v>
      </c>
      <c r="AB113" s="1003"/>
      <c r="AC113" s="1003"/>
      <c r="AD113" s="1003"/>
      <c r="AE113" s="1004"/>
      <c r="AF113" s="1005">
        <v>263076</v>
      </c>
      <c r="AG113" s="1003"/>
      <c r="AH113" s="1003"/>
      <c r="AI113" s="1003"/>
      <c r="AJ113" s="1004"/>
      <c r="AK113" s="1005">
        <v>284168</v>
      </c>
      <c r="AL113" s="1003"/>
      <c r="AM113" s="1003"/>
      <c r="AN113" s="1003"/>
      <c r="AO113" s="1004"/>
      <c r="AP113" s="1006">
        <v>12.1</v>
      </c>
      <c r="AQ113" s="1007"/>
      <c r="AR113" s="1007"/>
      <c r="AS113" s="1007"/>
      <c r="AT113" s="1008"/>
      <c r="AU113" s="973"/>
      <c r="AV113" s="974"/>
      <c r="AW113" s="974"/>
      <c r="AX113" s="974"/>
      <c r="AY113" s="974"/>
      <c r="AZ113" s="987" t="s">
        <v>454</v>
      </c>
      <c r="BA113" s="988"/>
      <c r="BB113" s="988"/>
      <c r="BC113" s="988"/>
      <c r="BD113" s="988"/>
      <c r="BE113" s="988"/>
      <c r="BF113" s="988"/>
      <c r="BG113" s="988"/>
      <c r="BH113" s="988"/>
      <c r="BI113" s="988"/>
      <c r="BJ113" s="988"/>
      <c r="BK113" s="988"/>
      <c r="BL113" s="988"/>
      <c r="BM113" s="988"/>
      <c r="BN113" s="988"/>
      <c r="BO113" s="988"/>
      <c r="BP113" s="989"/>
      <c r="BQ113" s="990">
        <v>428361</v>
      </c>
      <c r="BR113" s="991"/>
      <c r="BS113" s="991"/>
      <c r="BT113" s="991"/>
      <c r="BU113" s="991"/>
      <c r="BV113" s="991">
        <v>417915</v>
      </c>
      <c r="BW113" s="991"/>
      <c r="BX113" s="991"/>
      <c r="BY113" s="991"/>
      <c r="BZ113" s="991"/>
      <c r="CA113" s="991">
        <v>590493</v>
      </c>
      <c r="CB113" s="991"/>
      <c r="CC113" s="991"/>
      <c r="CD113" s="991"/>
      <c r="CE113" s="991"/>
      <c r="CF113" s="985">
        <v>25.2</v>
      </c>
      <c r="CG113" s="986"/>
      <c r="CH113" s="986"/>
      <c r="CI113" s="986"/>
      <c r="CJ113" s="986"/>
      <c r="CK113" s="1013"/>
      <c r="CL113" s="1014"/>
      <c r="CM113" s="987" t="s">
        <v>455</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238</v>
      </c>
      <c r="DH113" s="1024"/>
      <c r="DI113" s="1024"/>
      <c r="DJ113" s="1024"/>
      <c r="DK113" s="1025"/>
      <c r="DL113" s="1026" t="s">
        <v>238</v>
      </c>
      <c r="DM113" s="1024"/>
      <c r="DN113" s="1024"/>
      <c r="DO113" s="1024"/>
      <c r="DP113" s="1025"/>
      <c r="DQ113" s="1026" t="s">
        <v>238</v>
      </c>
      <c r="DR113" s="1024"/>
      <c r="DS113" s="1024"/>
      <c r="DT113" s="1024"/>
      <c r="DU113" s="1025"/>
      <c r="DV113" s="1027" t="s">
        <v>445</v>
      </c>
      <c r="DW113" s="1028"/>
      <c r="DX113" s="1028"/>
      <c r="DY113" s="1028"/>
      <c r="DZ113" s="1029"/>
    </row>
    <row r="114" spans="1:130" s="226" customFormat="1" ht="26.25" customHeight="1" x14ac:dyDescent="0.15">
      <c r="A114" s="1019"/>
      <c r="B114" s="1020"/>
      <c r="C114" s="988" t="s">
        <v>456</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42719</v>
      </c>
      <c r="AB114" s="1024"/>
      <c r="AC114" s="1024"/>
      <c r="AD114" s="1024"/>
      <c r="AE114" s="1025"/>
      <c r="AF114" s="1026">
        <v>39978</v>
      </c>
      <c r="AG114" s="1024"/>
      <c r="AH114" s="1024"/>
      <c r="AI114" s="1024"/>
      <c r="AJ114" s="1025"/>
      <c r="AK114" s="1026">
        <v>28129</v>
      </c>
      <c r="AL114" s="1024"/>
      <c r="AM114" s="1024"/>
      <c r="AN114" s="1024"/>
      <c r="AO114" s="1025"/>
      <c r="AP114" s="1027">
        <v>1.2</v>
      </c>
      <c r="AQ114" s="1028"/>
      <c r="AR114" s="1028"/>
      <c r="AS114" s="1028"/>
      <c r="AT114" s="1029"/>
      <c r="AU114" s="973"/>
      <c r="AV114" s="974"/>
      <c r="AW114" s="974"/>
      <c r="AX114" s="974"/>
      <c r="AY114" s="974"/>
      <c r="AZ114" s="987" t="s">
        <v>457</v>
      </c>
      <c r="BA114" s="988"/>
      <c r="BB114" s="988"/>
      <c r="BC114" s="988"/>
      <c r="BD114" s="988"/>
      <c r="BE114" s="988"/>
      <c r="BF114" s="988"/>
      <c r="BG114" s="988"/>
      <c r="BH114" s="988"/>
      <c r="BI114" s="988"/>
      <c r="BJ114" s="988"/>
      <c r="BK114" s="988"/>
      <c r="BL114" s="988"/>
      <c r="BM114" s="988"/>
      <c r="BN114" s="988"/>
      <c r="BO114" s="988"/>
      <c r="BP114" s="989"/>
      <c r="BQ114" s="990">
        <v>536071</v>
      </c>
      <c r="BR114" s="991"/>
      <c r="BS114" s="991"/>
      <c r="BT114" s="991"/>
      <c r="BU114" s="991"/>
      <c r="BV114" s="991">
        <v>543581</v>
      </c>
      <c r="BW114" s="991"/>
      <c r="BX114" s="991"/>
      <c r="BY114" s="991"/>
      <c r="BZ114" s="991"/>
      <c r="CA114" s="991">
        <v>517043</v>
      </c>
      <c r="CB114" s="991"/>
      <c r="CC114" s="991"/>
      <c r="CD114" s="991"/>
      <c r="CE114" s="991"/>
      <c r="CF114" s="985">
        <v>22.1</v>
      </c>
      <c r="CG114" s="986"/>
      <c r="CH114" s="986"/>
      <c r="CI114" s="986"/>
      <c r="CJ114" s="986"/>
      <c r="CK114" s="1013"/>
      <c r="CL114" s="1014"/>
      <c r="CM114" s="987" t="s">
        <v>458</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445</v>
      </c>
      <c r="DH114" s="1024"/>
      <c r="DI114" s="1024"/>
      <c r="DJ114" s="1024"/>
      <c r="DK114" s="1025"/>
      <c r="DL114" s="1026" t="s">
        <v>238</v>
      </c>
      <c r="DM114" s="1024"/>
      <c r="DN114" s="1024"/>
      <c r="DO114" s="1024"/>
      <c r="DP114" s="1025"/>
      <c r="DQ114" s="1026" t="s">
        <v>238</v>
      </c>
      <c r="DR114" s="1024"/>
      <c r="DS114" s="1024"/>
      <c r="DT114" s="1024"/>
      <c r="DU114" s="1025"/>
      <c r="DV114" s="1027" t="s">
        <v>238</v>
      </c>
      <c r="DW114" s="1028"/>
      <c r="DX114" s="1028"/>
      <c r="DY114" s="1028"/>
      <c r="DZ114" s="1029"/>
    </row>
    <row r="115" spans="1:130" s="226" customFormat="1" ht="26.25" customHeight="1" x14ac:dyDescent="0.15">
      <c r="A115" s="1019"/>
      <c r="B115" s="1020"/>
      <c r="C115" s="988" t="s">
        <v>459</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t="s">
        <v>238</v>
      </c>
      <c r="AB115" s="1003"/>
      <c r="AC115" s="1003"/>
      <c r="AD115" s="1003"/>
      <c r="AE115" s="1004"/>
      <c r="AF115" s="1005" t="s">
        <v>445</v>
      </c>
      <c r="AG115" s="1003"/>
      <c r="AH115" s="1003"/>
      <c r="AI115" s="1003"/>
      <c r="AJ115" s="1004"/>
      <c r="AK115" s="1005" t="s">
        <v>238</v>
      </c>
      <c r="AL115" s="1003"/>
      <c r="AM115" s="1003"/>
      <c r="AN115" s="1003"/>
      <c r="AO115" s="1004"/>
      <c r="AP115" s="1006" t="s">
        <v>238</v>
      </c>
      <c r="AQ115" s="1007"/>
      <c r="AR115" s="1007"/>
      <c r="AS115" s="1007"/>
      <c r="AT115" s="1008"/>
      <c r="AU115" s="973"/>
      <c r="AV115" s="974"/>
      <c r="AW115" s="974"/>
      <c r="AX115" s="974"/>
      <c r="AY115" s="974"/>
      <c r="AZ115" s="987" t="s">
        <v>460</v>
      </c>
      <c r="BA115" s="988"/>
      <c r="BB115" s="988"/>
      <c r="BC115" s="988"/>
      <c r="BD115" s="988"/>
      <c r="BE115" s="988"/>
      <c r="BF115" s="988"/>
      <c r="BG115" s="988"/>
      <c r="BH115" s="988"/>
      <c r="BI115" s="988"/>
      <c r="BJ115" s="988"/>
      <c r="BK115" s="988"/>
      <c r="BL115" s="988"/>
      <c r="BM115" s="988"/>
      <c r="BN115" s="988"/>
      <c r="BO115" s="988"/>
      <c r="BP115" s="989"/>
      <c r="BQ115" s="990" t="s">
        <v>445</v>
      </c>
      <c r="BR115" s="991"/>
      <c r="BS115" s="991"/>
      <c r="BT115" s="991"/>
      <c r="BU115" s="991"/>
      <c r="BV115" s="991" t="s">
        <v>238</v>
      </c>
      <c r="BW115" s="991"/>
      <c r="BX115" s="991"/>
      <c r="BY115" s="991"/>
      <c r="BZ115" s="991"/>
      <c r="CA115" s="991" t="s">
        <v>238</v>
      </c>
      <c r="CB115" s="991"/>
      <c r="CC115" s="991"/>
      <c r="CD115" s="991"/>
      <c r="CE115" s="991"/>
      <c r="CF115" s="985" t="s">
        <v>445</v>
      </c>
      <c r="CG115" s="986"/>
      <c r="CH115" s="986"/>
      <c r="CI115" s="986"/>
      <c r="CJ115" s="986"/>
      <c r="CK115" s="1013"/>
      <c r="CL115" s="1014"/>
      <c r="CM115" s="987" t="s">
        <v>461</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238</v>
      </c>
      <c r="DH115" s="1024"/>
      <c r="DI115" s="1024"/>
      <c r="DJ115" s="1024"/>
      <c r="DK115" s="1025"/>
      <c r="DL115" s="1026" t="s">
        <v>445</v>
      </c>
      <c r="DM115" s="1024"/>
      <c r="DN115" s="1024"/>
      <c r="DO115" s="1024"/>
      <c r="DP115" s="1025"/>
      <c r="DQ115" s="1026" t="s">
        <v>238</v>
      </c>
      <c r="DR115" s="1024"/>
      <c r="DS115" s="1024"/>
      <c r="DT115" s="1024"/>
      <c r="DU115" s="1025"/>
      <c r="DV115" s="1027" t="s">
        <v>238</v>
      </c>
      <c r="DW115" s="1028"/>
      <c r="DX115" s="1028"/>
      <c r="DY115" s="1028"/>
      <c r="DZ115" s="1029"/>
    </row>
    <row r="116" spans="1:130" s="226" customFormat="1" ht="26.25" customHeight="1" x14ac:dyDescent="0.15">
      <c r="A116" s="1021"/>
      <c r="B116" s="1022"/>
      <c r="C116" s="1030" t="s">
        <v>462</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445</v>
      </c>
      <c r="AB116" s="1024"/>
      <c r="AC116" s="1024"/>
      <c r="AD116" s="1024"/>
      <c r="AE116" s="1025"/>
      <c r="AF116" s="1026" t="s">
        <v>238</v>
      </c>
      <c r="AG116" s="1024"/>
      <c r="AH116" s="1024"/>
      <c r="AI116" s="1024"/>
      <c r="AJ116" s="1025"/>
      <c r="AK116" s="1026" t="s">
        <v>238</v>
      </c>
      <c r="AL116" s="1024"/>
      <c r="AM116" s="1024"/>
      <c r="AN116" s="1024"/>
      <c r="AO116" s="1025"/>
      <c r="AP116" s="1027" t="s">
        <v>238</v>
      </c>
      <c r="AQ116" s="1028"/>
      <c r="AR116" s="1028"/>
      <c r="AS116" s="1028"/>
      <c r="AT116" s="1029"/>
      <c r="AU116" s="973"/>
      <c r="AV116" s="974"/>
      <c r="AW116" s="974"/>
      <c r="AX116" s="974"/>
      <c r="AY116" s="974"/>
      <c r="AZ116" s="1032" t="s">
        <v>463</v>
      </c>
      <c r="BA116" s="1033"/>
      <c r="BB116" s="1033"/>
      <c r="BC116" s="1033"/>
      <c r="BD116" s="1033"/>
      <c r="BE116" s="1033"/>
      <c r="BF116" s="1033"/>
      <c r="BG116" s="1033"/>
      <c r="BH116" s="1033"/>
      <c r="BI116" s="1033"/>
      <c r="BJ116" s="1033"/>
      <c r="BK116" s="1033"/>
      <c r="BL116" s="1033"/>
      <c r="BM116" s="1033"/>
      <c r="BN116" s="1033"/>
      <c r="BO116" s="1033"/>
      <c r="BP116" s="1034"/>
      <c r="BQ116" s="990" t="s">
        <v>445</v>
      </c>
      <c r="BR116" s="991"/>
      <c r="BS116" s="991"/>
      <c r="BT116" s="991"/>
      <c r="BU116" s="991"/>
      <c r="BV116" s="991" t="s">
        <v>238</v>
      </c>
      <c r="BW116" s="991"/>
      <c r="BX116" s="991"/>
      <c r="BY116" s="991"/>
      <c r="BZ116" s="991"/>
      <c r="CA116" s="991" t="s">
        <v>445</v>
      </c>
      <c r="CB116" s="991"/>
      <c r="CC116" s="991"/>
      <c r="CD116" s="991"/>
      <c r="CE116" s="991"/>
      <c r="CF116" s="985" t="s">
        <v>238</v>
      </c>
      <c r="CG116" s="986"/>
      <c r="CH116" s="986"/>
      <c r="CI116" s="986"/>
      <c r="CJ116" s="986"/>
      <c r="CK116" s="1013"/>
      <c r="CL116" s="1014"/>
      <c r="CM116" s="987" t="s">
        <v>464</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238</v>
      </c>
      <c r="DH116" s="1024"/>
      <c r="DI116" s="1024"/>
      <c r="DJ116" s="1024"/>
      <c r="DK116" s="1025"/>
      <c r="DL116" s="1026" t="s">
        <v>445</v>
      </c>
      <c r="DM116" s="1024"/>
      <c r="DN116" s="1024"/>
      <c r="DO116" s="1024"/>
      <c r="DP116" s="1025"/>
      <c r="DQ116" s="1026" t="s">
        <v>445</v>
      </c>
      <c r="DR116" s="1024"/>
      <c r="DS116" s="1024"/>
      <c r="DT116" s="1024"/>
      <c r="DU116" s="1025"/>
      <c r="DV116" s="1027" t="s">
        <v>238</v>
      </c>
      <c r="DW116" s="1028"/>
      <c r="DX116" s="1028"/>
      <c r="DY116" s="1028"/>
      <c r="DZ116" s="1029"/>
    </row>
    <row r="117" spans="1:130" s="226" customFormat="1" ht="26.25" customHeight="1" x14ac:dyDescent="0.15">
      <c r="A117" s="977" t="s">
        <v>195</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465</v>
      </c>
      <c r="Z117" s="959"/>
      <c r="AA117" s="1043">
        <v>714078</v>
      </c>
      <c r="AB117" s="1044"/>
      <c r="AC117" s="1044"/>
      <c r="AD117" s="1044"/>
      <c r="AE117" s="1045"/>
      <c r="AF117" s="1046">
        <v>731713</v>
      </c>
      <c r="AG117" s="1044"/>
      <c r="AH117" s="1044"/>
      <c r="AI117" s="1044"/>
      <c r="AJ117" s="1045"/>
      <c r="AK117" s="1046">
        <v>758537</v>
      </c>
      <c r="AL117" s="1044"/>
      <c r="AM117" s="1044"/>
      <c r="AN117" s="1044"/>
      <c r="AO117" s="1045"/>
      <c r="AP117" s="1047"/>
      <c r="AQ117" s="1048"/>
      <c r="AR117" s="1048"/>
      <c r="AS117" s="1048"/>
      <c r="AT117" s="1049"/>
      <c r="AU117" s="973"/>
      <c r="AV117" s="974"/>
      <c r="AW117" s="974"/>
      <c r="AX117" s="974"/>
      <c r="AY117" s="974"/>
      <c r="AZ117" s="1039" t="s">
        <v>466</v>
      </c>
      <c r="BA117" s="1040"/>
      <c r="BB117" s="1040"/>
      <c r="BC117" s="1040"/>
      <c r="BD117" s="1040"/>
      <c r="BE117" s="1040"/>
      <c r="BF117" s="1040"/>
      <c r="BG117" s="1040"/>
      <c r="BH117" s="1040"/>
      <c r="BI117" s="1040"/>
      <c r="BJ117" s="1040"/>
      <c r="BK117" s="1040"/>
      <c r="BL117" s="1040"/>
      <c r="BM117" s="1040"/>
      <c r="BN117" s="1040"/>
      <c r="BO117" s="1040"/>
      <c r="BP117" s="1041"/>
      <c r="BQ117" s="990" t="s">
        <v>445</v>
      </c>
      <c r="BR117" s="991"/>
      <c r="BS117" s="991"/>
      <c r="BT117" s="991"/>
      <c r="BU117" s="991"/>
      <c r="BV117" s="991" t="s">
        <v>445</v>
      </c>
      <c r="BW117" s="991"/>
      <c r="BX117" s="991"/>
      <c r="BY117" s="991"/>
      <c r="BZ117" s="991"/>
      <c r="CA117" s="991" t="s">
        <v>445</v>
      </c>
      <c r="CB117" s="991"/>
      <c r="CC117" s="991"/>
      <c r="CD117" s="991"/>
      <c r="CE117" s="991"/>
      <c r="CF117" s="985" t="s">
        <v>238</v>
      </c>
      <c r="CG117" s="986"/>
      <c r="CH117" s="986"/>
      <c r="CI117" s="986"/>
      <c r="CJ117" s="986"/>
      <c r="CK117" s="1013"/>
      <c r="CL117" s="1014"/>
      <c r="CM117" s="987" t="s">
        <v>467</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445</v>
      </c>
      <c r="DH117" s="1024"/>
      <c r="DI117" s="1024"/>
      <c r="DJ117" s="1024"/>
      <c r="DK117" s="1025"/>
      <c r="DL117" s="1026" t="s">
        <v>238</v>
      </c>
      <c r="DM117" s="1024"/>
      <c r="DN117" s="1024"/>
      <c r="DO117" s="1024"/>
      <c r="DP117" s="1025"/>
      <c r="DQ117" s="1026" t="s">
        <v>238</v>
      </c>
      <c r="DR117" s="1024"/>
      <c r="DS117" s="1024"/>
      <c r="DT117" s="1024"/>
      <c r="DU117" s="1025"/>
      <c r="DV117" s="1027" t="s">
        <v>238</v>
      </c>
      <c r="DW117" s="1028"/>
      <c r="DX117" s="1028"/>
      <c r="DY117" s="1028"/>
      <c r="DZ117" s="1029"/>
    </row>
    <row r="118" spans="1:130" s="226" customFormat="1" ht="26.25" customHeight="1" x14ac:dyDescent="0.15">
      <c r="A118" s="977" t="s">
        <v>440</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437</v>
      </c>
      <c r="AB118" s="958"/>
      <c r="AC118" s="958"/>
      <c r="AD118" s="958"/>
      <c r="AE118" s="959"/>
      <c r="AF118" s="957" t="s">
        <v>438</v>
      </c>
      <c r="AG118" s="958"/>
      <c r="AH118" s="958"/>
      <c r="AI118" s="958"/>
      <c r="AJ118" s="959"/>
      <c r="AK118" s="957" t="s">
        <v>316</v>
      </c>
      <c r="AL118" s="958"/>
      <c r="AM118" s="958"/>
      <c r="AN118" s="958"/>
      <c r="AO118" s="959"/>
      <c r="AP118" s="1035" t="s">
        <v>439</v>
      </c>
      <c r="AQ118" s="1036"/>
      <c r="AR118" s="1036"/>
      <c r="AS118" s="1036"/>
      <c r="AT118" s="1037"/>
      <c r="AU118" s="973"/>
      <c r="AV118" s="974"/>
      <c r="AW118" s="974"/>
      <c r="AX118" s="974"/>
      <c r="AY118" s="974"/>
      <c r="AZ118" s="1038" t="s">
        <v>468</v>
      </c>
      <c r="BA118" s="1030"/>
      <c r="BB118" s="1030"/>
      <c r="BC118" s="1030"/>
      <c r="BD118" s="1030"/>
      <c r="BE118" s="1030"/>
      <c r="BF118" s="1030"/>
      <c r="BG118" s="1030"/>
      <c r="BH118" s="1030"/>
      <c r="BI118" s="1030"/>
      <c r="BJ118" s="1030"/>
      <c r="BK118" s="1030"/>
      <c r="BL118" s="1030"/>
      <c r="BM118" s="1030"/>
      <c r="BN118" s="1030"/>
      <c r="BO118" s="1030"/>
      <c r="BP118" s="1031"/>
      <c r="BQ118" s="1064">
        <v>50173</v>
      </c>
      <c r="BR118" s="1065"/>
      <c r="BS118" s="1065"/>
      <c r="BT118" s="1065"/>
      <c r="BU118" s="1065"/>
      <c r="BV118" s="1065" t="s">
        <v>238</v>
      </c>
      <c r="BW118" s="1065"/>
      <c r="BX118" s="1065"/>
      <c r="BY118" s="1065"/>
      <c r="BZ118" s="1065"/>
      <c r="CA118" s="1065" t="s">
        <v>238</v>
      </c>
      <c r="CB118" s="1065"/>
      <c r="CC118" s="1065"/>
      <c r="CD118" s="1065"/>
      <c r="CE118" s="1065"/>
      <c r="CF118" s="985" t="s">
        <v>238</v>
      </c>
      <c r="CG118" s="986"/>
      <c r="CH118" s="986"/>
      <c r="CI118" s="986"/>
      <c r="CJ118" s="986"/>
      <c r="CK118" s="1013"/>
      <c r="CL118" s="1014"/>
      <c r="CM118" s="987" t="s">
        <v>469</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238</v>
      </c>
      <c r="DH118" s="1024"/>
      <c r="DI118" s="1024"/>
      <c r="DJ118" s="1024"/>
      <c r="DK118" s="1025"/>
      <c r="DL118" s="1026" t="s">
        <v>238</v>
      </c>
      <c r="DM118" s="1024"/>
      <c r="DN118" s="1024"/>
      <c r="DO118" s="1024"/>
      <c r="DP118" s="1025"/>
      <c r="DQ118" s="1026" t="s">
        <v>238</v>
      </c>
      <c r="DR118" s="1024"/>
      <c r="DS118" s="1024"/>
      <c r="DT118" s="1024"/>
      <c r="DU118" s="1025"/>
      <c r="DV118" s="1027" t="s">
        <v>238</v>
      </c>
      <c r="DW118" s="1028"/>
      <c r="DX118" s="1028"/>
      <c r="DY118" s="1028"/>
      <c r="DZ118" s="1029"/>
    </row>
    <row r="119" spans="1:130" s="226" customFormat="1" ht="26.25" customHeight="1" x14ac:dyDescent="0.15">
      <c r="A119" s="1121" t="s">
        <v>443</v>
      </c>
      <c r="B119" s="1012"/>
      <c r="C119" s="994" t="s">
        <v>444</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238</v>
      </c>
      <c r="AB119" s="965"/>
      <c r="AC119" s="965"/>
      <c r="AD119" s="965"/>
      <c r="AE119" s="966"/>
      <c r="AF119" s="967" t="s">
        <v>238</v>
      </c>
      <c r="AG119" s="965"/>
      <c r="AH119" s="965"/>
      <c r="AI119" s="965"/>
      <c r="AJ119" s="966"/>
      <c r="AK119" s="967" t="s">
        <v>238</v>
      </c>
      <c r="AL119" s="965"/>
      <c r="AM119" s="965"/>
      <c r="AN119" s="965"/>
      <c r="AO119" s="966"/>
      <c r="AP119" s="968" t="s">
        <v>238</v>
      </c>
      <c r="AQ119" s="969"/>
      <c r="AR119" s="969"/>
      <c r="AS119" s="969"/>
      <c r="AT119" s="970"/>
      <c r="AU119" s="975"/>
      <c r="AV119" s="976"/>
      <c r="AW119" s="976"/>
      <c r="AX119" s="976"/>
      <c r="AY119" s="976"/>
      <c r="AZ119" s="247" t="s">
        <v>195</v>
      </c>
      <c r="BA119" s="247"/>
      <c r="BB119" s="247"/>
      <c r="BC119" s="247"/>
      <c r="BD119" s="247"/>
      <c r="BE119" s="247"/>
      <c r="BF119" s="247"/>
      <c r="BG119" s="247"/>
      <c r="BH119" s="247"/>
      <c r="BI119" s="247"/>
      <c r="BJ119" s="247"/>
      <c r="BK119" s="247"/>
      <c r="BL119" s="247"/>
      <c r="BM119" s="247"/>
      <c r="BN119" s="247"/>
      <c r="BO119" s="1042" t="s">
        <v>470</v>
      </c>
      <c r="BP119" s="1070"/>
      <c r="BQ119" s="1064">
        <v>10347230</v>
      </c>
      <c r="BR119" s="1065"/>
      <c r="BS119" s="1065"/>
      <c r="BT119" s="1065"/>
      <c r="BU119" s="1065"/>
      <c r="BV119" s="1065">
        <v>10220544</v>
      </c>
      <c r="BW119" s="1065"/>
      <c r="BX119" s="1065"/>
      <c r="BY119" s="1065"/>
      <c r="BZ119" s="1065"/>
      <c r="CA119" s="1065">
        <v>10195546</v>
      </c>
      <c r="CB119" s="1065"/>
      <c r="CC119" s="1065"/>
      <c r="CD119" s="1065"/>
      <c r="CE119" s="1065"/>
      <c r="CF119" s="1066"/>
      <c r="CG119" s="1067"/>
      <c r="CH119" s="1067"/>
      <c r="CI119" s="1067"/>
      <c r="CJ119" s="1068"/>
      <c r="CK119" s="1015"/>
      <c r="CL119" s="1016"/>
      <c r="CM119" s="1038" t="s">
        <v>471</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238</v>
      </c>
      <c r="DH119" s="1051"/>
      <c r="DI119" s="1051"/>
      <c r="DJ119" s="1051"/>
      <c r="DK119" s="1052"/>
      <c r="DL119" s="1050" t="s">
        <v>238</v>
      </c>
      <c r="DM119" s="1051"/>
      <c r="DN119" s="1051"/>
      <c r="DO119" s="1051"/>
      <c r="DP119" s="1052"/>
      <c r="DQ119" s="1050" t="s">
        <v>238</v>
      </c>
      <c r="DR119" s="1051"/>
      <c r="DS119" s="1051"/>
      <c r="DT119" s="1051"/>
      <c r="DU119" s="1052"/>
      <c r="DV119" s="1053" t="s">
        <v>238</v>
      </c>
      <c r="DW119" s="1054"/>
      <c r="DX119" s="1054"/>
      <c r="DY119" s="1054"/>
      <c r="DZ119" s="1055"/>
    </row>
    <row r="120" spans="1:130" s="226" customFormat="1" ht="26.25" customHeight="1" x14ac:dyDescent="0.15">
      <c r="A120" s="1122"/>
      <c r="B120" s="1014"/>
      <c r="C120" s="987" t="s">
        <v>448</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238</v>
      </c>
      <c r="AB120" s="1024"/>
      <c r="AC120" s="1024"/>
      <c r="AD120" s="1024"/>
      <c r="AE120" s="1025"/>
      <c r="AF120" s="1026" t="s">
        <v>238</v>
      </c>
      <c r="AG120" s="1024"/>
      <c r="AH120" s="1024"/>
      <c r="AI120" s="1024"/>
      <c r="AJ120" s="1025"/>
      <c r="AK120" s="1026" t="s">
        <v>238</v>
      </c>
      <c r="AL120" s="1024"/>
      <c r="AM120" s="1024"/>
      <c r="AN120" s="1024"/>
      <c r="AO120" s="1025"/>
      <c r="AP120" s="1027" t="s">
        <v>238</v>
      </c>
      <c r="AQ120" s="1028"/>
      <c r="AR120" s="1028"/>
      <c r="AS120" s="1028"/>
      <c r="AT120" s="1029"/>
      <c r="AU120" s="1056" t="s">
        <v>472</v>
      </c>
      <c r="AV120" s="1057"/>
      <c r="AW120" s="1057"/>
      <c r="AX120" s="1057"/>
      <c r="AY120" s="1058"/>
      <c r="AZ120" s="994" t="s">
        <v>473</v>
      </c>
      <c r="BA120" s="962"/>
      <c r="BB120" s="962"/>
      <c r="BC120" s="962"/>
      <c r="BD120" s="962"/>
      <c r="BE120" s="962"/>
      <c r="BF120" s="962"/>
      <c r="BG120" s="962"/>
      <c r="BH120" s="962"/>
      <c r="BI120" s="962"/>
      <c r="BJ120" s="962"/>
      <c r="BK120" s="962"/>
      <c r="BL120" s="962"/>
      <c r="BM120" s="962"/>
      <c r="BN120" s="962"/>
      <c r="BO120" s="962"/>
      <c r="BP120" s="963"/>
      <c r="BQ120" s="995">
        <v>915122</v>
      </c>
      <c r="BR120" s="996"/>
      <c r="BS120" s="996"/>
      <c r="BT120" s="996"/>
      <c r="BU120" s="996"/>
      <c r="BV120" s="996">
        <v>1096220</v>
      </c>
      <c r="BW120" s="996"/>
      <c r="BX120" s="996"/>
      <c r="BY120" s="996"/>
      <c r="BZ120" s="996"/>
      <c r="CA120" s="996">
        <v>1487462</v>
      </c>
      <c r="CB120" s="996"/>
      <c r="CC120" s="996"/>
      <c r="CD120" s="996"/>
      <c r="CE120" s="996"/>
      <c r="CF120" s="1009">
        <v>63.6</v>
      </c>
      <c r="CG120" s="1010"/>
      <c r="CH120" s="1010"/>
      <c r="CI120" s="1010"/>
      <c r="CJ120" s="1010"/>
      <c r="CK120" s="1071" t="s">
        <v>474</v>
      </c>
      <c r="CL120" s="1072"/>
      <c r="CM120" s="1072"/>
      <c r="CN120" s="1072"/>
      <c r="CO120" s="1073"/>
      <c r="CP120" s="1079" t="s">
        <v>418</v>
      </c>
      <c r="CQ120" s="1080"/>
      <c r="CR120" s="1080"/>
      <c r="CS120" s="1080"/>
      <c r="CT120" s="1080"/>
      <c r="CU120" s="1080"/>
      <c r="CV120" s="1080"/>
      <c r="CW120" s="1080"/>
      <c r="CX120" s="1080"/>
      <c r="CY120" s="1080"/>
      <c r="CZ120" s="1080"/>
      <c r="DA120" s="1080"/>
      <c r="DB120" s="1080"/>
      <c r="DC120" s="1080"/>
      <c r="DD120" s="1080"/>
      <c r="DE120" s="1080"/>
      <c r="DF120" s="1081"/>
      <c r="DG120" s="995">
        <v>3115778</v>
      </c>
      <c r="DH120" s="996"/>
      <c r="DI120" s="996"/>
      <c r="DJ120" s="996"/>
      <c r="DK120" s="996"/>
      <c r="DL120" s="996">
        <v>3173903</v>
      </c>
      <c r="DM120" s="996"/>
      <c r="DN120" s="996"/>
      <c r="DO120" s="996"/>
      <c r="DP120" s="996"/>
      <c r="DQ120" s="996">
        <v>3230590</v>
      </c>
      <c r="DR120" s="996"/>
      <c r="DS120" s="996"/>
      <c r="DT120" s="996"/>
      <c r="DU120" s="996"/>
      <c r="DV120" s="997">
        <v>138.1</v>
      </c>
      <c r="DW120" s="997"/>
      <c r="DX120" s="997"/>
      <c r="DY120" s="997"/>
      <c r="DZ120" s="998"/>
    </row>
    <row r="121" spans="1:130" s="226" customFormat="1" ht="26.25" customHeight="1" x14ac:dyDescent="0.15">
      <c r="A121" s="1122"/>
      <c r="B121" s="1014"/>
      <c r="C121" s="1039" t="s">
        <v>475</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238</v>
      </c>
      <c r="AB121" s="1024"/>
      <c r="AC121" s="1024"/>
      <c r="AD121" s="1024"/>
      <c r="AE121" s="1025"/>
      <c r="AF121" s="1026" t="s">
        <v>238</v>
      </c>
      <c r="AG121" s="1024"/>
      <c r="AH121" s="1024"/>
      <c r="AI121" s="1024"/>
      <c r="AJ121" s="1025"/>
      <c r="AK121" s="1026" t="s">
        <v>238</v>
      </c>
      <c r="AL121" s="1024"/>
      <c r="AM121" s="1024"/>
      <c r="AN121" s="1024"/>
      <c r="AO121" s="1025"/>
      <c r="AP121" s="1027" t="s">
        <v>238</v>
      </c>
      <c r="AQ121" s="1028"/>
      <c r="AR121" s="1028"/>
      <c r="AS121" s="1028"/>
      <c r="AT121" s="1029"/>
      <c r="AU121" s="1059"/>
      <c r="AV121" s="1060"/>
      <c r="AW121" s="1060"/>
      <c r="AX121" s="1060"/>
      <c r="AY121" s="1061"/>
      <c r="AZ121" s="987" t="s">
        <v>476</v>
      </c>
      <c r="BA121" s="988"/>
      <c r="BB121" s="988"/>
      <c r="BC121" s="988"/>
      <c r="BD121" s="988"/>
      <c r="BE121" s="988"/>
      <c r="BF121" s="988"/>
      <c r="BG121" s="988"/>
      <c r="BH121" s="988"/>
      <c r="BI121" s="988"/>
      <c r="BJ121" s="988"/>
      <c r="BK121" s="988"/>
      <c r="BL121" s="988"/>
      <c r="BM121" s="988"/>
      <c r="BN121" s="988"/>
      <c r="BO121" s="988"/>
      <c r="BP121" s="989"/>
      <c r="BQ121" s="990" t="s">
        <v>238</v>
      </c>
      <c r="BR121" s="991"/>
      <c r="BS121" s="991"/>
      <c r="BT121" s="991"/>
      <c r="BU121" s="991"/>
      <c r="BV121" s="991" t="s">
        <v>238</v>
      </c>
      <c r="BW121" s="991"/>
      <c r="BX121" s="991"/>
      <c r="BY121" s="991"/>
      <c r="BZ121" s="991"/>
      <c r="CA121" s="991" t="s">
        <v>238</v>
      </c>
      <c r="CB121" s="991"/>
      <c r="CC121" s="991"/>
      <c r="CD121" s="991"/>
      <c r="CE121" s="991"/>
      <c r="CF121" s="985" t="s">
        <v>238</v>
      </c>
      <c r="CG121" s="986"/>
      <c r="CH121" s="986"/>
      <c r="CI121" s="986"/>
      <c r="CJ121" s="986"/>
      <c r="CK121" s="1074"/>
      <c r="CL121" s="1075"/>
      <c r="CM121" s="1075"/>
      <c r="CN121" s="1075"/>
      <c r="CO121" s="1076"/>
      <c r="CP121" s="1084" t="s">
        <v>420</v>
      </c>
      <c r="CQ121" s="1085"/>
      <c r="CR121" s="1085"/>
      <c r="CS121" s="1085"/>
      <c r="CT121" s="1085"/>
      <c r="CU121" s="1085"/>
      <c r="CV121" s="1085"/>
      <c r="CW121" s="1085"/>
      <c r="CX121" s="1085"/>
      <c r="CY121" s="1085"/>
      <c r="CZ121" s="1085"/>
      <c r="DA121" s="1085"/>
      <c r="DB121" s="1085"/>
      <c r="DC121" s="1085"/>
      <c r="DD121" s="1085"/>
      <c r="DE121" s="1085"/>
      <c r="DF121" s="1086"/>
      <c r="DG121" s="990">
        <v>1575058</v>
      </c>
      <c r="DH121" s="991"/>
      <c r="DI121" s="991"/>
      <c r="DJ121" s="991"/>
      <c r="DK121" s="991"/>
      <c r="DL121" s="991">
        <v>1510930</v>
      </c>
      <c r="DM121" s="991"/>
      <c r="DN121" s="991"/>
      <c r="DO121" s="991"/>
      <c r="DP121" s="991"/>
      <c r="DQ121" s="991">
        <v>1439744</v>
      </c>
      <c r="DR121" s="991"/>
      <c r="DS121" s="991"/>
      <c r="DT121" s="991"/>
      <c r="DU121" s="991"/>
      <c r="DV121" s="992">
        <v>61.5</v>
      </c>
      <c r="DW121" s="992"/>
      <c r="DX121" s="992"/>
      <c r="DY121" s="992"/>
      <c r="DZ121" s="993"/>
    </row>
    <row r="122" spans="1:130" s="226" customFormat="1" ht="26.25" customHeight="1" x14ac:dyDescent="0.15">
      <c r="A122" s="1122"/>
      <c r="B122" s="1014"/>
      <c r="C122" s="987" t="s">
        <v>458</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238</v>
      </c>
      <c r="AB122" s="1024"/>
      <c r="AC122" s="1024"/>
      <c r="AD122" s="1024"/>
      <c r="AE122" s="1025"/>
      <c r="AF122" s="1026" t="s">
        <v>238</v>
      </c>
      <c r="AG122" s="1024"/>
      <c r="AH122" s="1024"/>
      <c r="AI122" s="1024"/>
      <c r="AJ122" s="1025"/>
      <c r="AK122" s="1026" t="s">
        <v>238</v>
      </c>
      <c r="AL122" s="1024"/>
      <c r="AM122" s="1024"/>
      <c r="AN122" s="1024"/>
      <c r="AO122" s="1025"/>
      <c r="AP122" s="1027" t="s">
        <v>238</v>
      </c>
      <c r="AQ122" s="1028"/>
      <c r="AR122" s="1028"/>
      <c r="AS122" s="1028"/>
      <c r="AT122" s="1029"/>
      <c r="AU122" s="1059"/>
      <c r="AV122" s="1060"/>
      <c r="AW122" s="1060"/>
      <c r="AX122" s="1060"/>
      <c r="AY122" s="1061"/>
      <c r="AZ122" s="1038" t="s">
        <v>477</v>
      </c>
      <c r="BA122" s="1030"/>
      <c r="BB122" s="1030"/>
      <c r="BC122" s="1030"/>
      <c r="BD122" s="1030"/>
      <c r="BE122" s="1030"/>
      <c r="BF122" s="1030"/>
      <c r="BG122" s="1030"/>
      <c r="BH122" s="1030"/>
      <c r="BI122" s="1030"/>
      <c r="BJ122" s="1030"/>
      <c r="BK122" s="1030"/>
      <c r="BL122" s="1030"/>
      <c r="BM122" s="1030"/>
      <c r="BN122" s="1030"/>
      <c r="BO122" s="1030"/>
      <c r="BP122" s="1031"/>
      <c r="BQ122" s="1064">
        <v>5391696</v>
      </c>
      <c r="BR122" s="1065"/>
      <c r="BS122" s="1065"/>
      <c r="BT122" s="1065"/>
      <c r="BU122" s="1065"/>
      <c r="BV122" s="1065">
        <v>5316499</v>
      </c>
      <c r="BW122" s="1065"/>
      <c r="BX122" s="1065"/>
      <c r="BY122" s="1065"/>
      <c r="BZ122" s="1065"/>
      <c r="CA122" s="1065">
        <v>5195444</v>
      </c>
      <c r="CB122" s="1065"/>
      <c r="CC122" s="1065"/>
      <c r="CD122" s="1065"/>
      <c r="CE122" s="1065"/>
      <c r="CF122" s="1082">
        <v>222</v>
      </c>
      <c r="CG122" s="1083"/>
      <c r="CH122" s="1083"/>
      <c r="CI122" s="1083"/>
      <c r="CJ122" s="1083"/>
      <c r="CK122" s="1074"/>
      <c r="CL122" s="1075"/>
      <c r="CM122" s="1075"/>
      <c r="CN122" s="1075"/>
      <c r="CO122" s="1076"/>
      <c r="CP122" s="1084" t="s">
        <v>416</v>
      </c>
      <c r="CQ122" s="1085"/>
      <c r="CR122" s="1085"/>
      <c r="CS122" s="1085"/>
      <c r="CT122" s="1085"/>
      <c r="CU122" s="1085"/>
      <c r="CV122" s="1085"/>
      <c r="CW122" s="1085"/>
      <c r="CX122" s="1085"/>
      <c r="CY122" s="1085"/>
      <c r="CZ122" s="1085"/>
      <c r="DA122" s="1085"/>
      <c r="DB122" s="1085"/>
      <c r="DC122" s="1085"/>
      <c r="DD122" s="1085"/>
      <c r="DE122" s="1085"/>
      <c r="DF122" s="1086"/>
      <c r="DG122" s="990">
        <v>3902</v>
      </c>
      <c r="DH122" s="991"/>
      <c r="DI122" s="991"/>
      <c r="DJ122" s="991"/>
      <c r="DK122" s="991"/>
      <c r="DL122" s="991">
        <v>4148</v>
      </c>
      <c r="DM122" s="991"/>
      <c r="DN122" s="991"/>
      <c r="DO122" s="991"/>
      <c r="DP122" s="991"/>
      <c r="DQ122" s="991">
        <v>5502</v>
      </c>
      <c r="DR122" s="991"/>
      <c r="DS122" s="991"/>
      <c r="DT122" s="991"/>
      <c r="DU122" s="991"/>
      <c r="DV122" s="992">
        <v>0.2</v>
      </c>
      <c r="DW122" s="992"/>
      <c r="DX122" s="992"/>
      <c r="DY122" s="992"/>
      <c r="DZ122" s="993"/>
    </row>
    <row r="123" spans="1:130" s="226" customFormat="1" ht="26.25" customHeight="1" x14ac:dyDescent="0.15">
      <c r="A123" s="1122"/>
      <c r="B123" s="1014"/>
      <c r="C123" s="987" t="s">
        <v>464</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238</v>
      </c>
      <c r="AB123" s="1024"/>
      <c r="AC123" s="1024"/>
      <c r="AD123" s="1024"/>
      <c r="AE123" s="1025"/>
      <c r="AF123" s="1026" t="s">
        <v>238</v>
      </c>
      <c r="AG123" s="1024"/>
      <c r="AH123" s="1024"/>
      <c r="AI123" s="1024"/>
      <c r="AJ123" s="1025"/>
      <c r="AK123" s="1026" t="s">
        <v>238</v>
      </c>
      <c r="AL123" s="1024"/>
      <c r="AM123" s="1024"/>
      <c r="AN123" s="1024"/>
      <c r="AO123" s="1025"/>
      <c r="AP123" s="1027" t="s">
        <v>238</v>
      </c>
      <c r="AQ123" s="1028"/>
      <c r="AR123" s="1028"/>
      <c r="AS123" s="1028"/>
      <c r="AT123" s="1029"/>
      <c r="AU123" s="1062"/>
      <c r="AV123" s="1063"/>
      <c r="AW123" s="1063"/>
      <c r="AX123" s="1063"/>
      <c r="AY123" s="1063"/>
      <c r="AZ123" s="247" t="s">
        <v>195</v>
      </c>
      <c r="BA123" s="247"/>
      <c r="BB123" s="247"/>
      <c r="BC123" s="247"/>
      <c r="BD123" s="247"/>
      <c r="BE123" s="247"/>
      <c r="BF123" s="247"/>
      <c r="BG123" s="247"/>
      <c r="BH123" s="247"/>
      <c r="BI123" s="247"/>
      <c r="BJ123" s="247"/>
      <c r="BK123" s="247"/>
      <c r="BL123" s="247"/>
      <c r="BM123" s="247"/>
      <c r="BN123" s="247"/>
      <c r="BO123" s="1042" t="s">
        <v>478</v>
      </c>
      <c r="BP123" s="1070"/>
      <c r="BQ123" s="1128">
        <v>6306818</v>
      </c>
      <c r="BR123" s="1129"/>
      <c r="BS123" s="1129"/>
      <c r="BT123" s="1129"/>
      <c r="BU123" s="1129"/>
      <c r="BV123" s="1129">
        <v>6412719</v>
      </c>
      <c r="BW123" s="1129"/>
      <c r="BX123" s="1129"/>
      <c r="BY123" s="1129"/>
      <c r="BZ123" s="1129"/>
      <c r="CA123" s="1129">
        <v>6682906</v>
      </c>
      <c r="CB123" s="1129"/>
      <c r="CC123" s="1129"/>
      <c r="CD123" s="1129"/>
      <c r="CE123" s="1129"/>
      <c r="CF123" s="1066"/>
      <c r="CG123" s="1067"/>
      <c r="CH123" s="1067"/>
      <c r="CI123" s="1067"/>
      <c r="CJ123" s="1068"/>
      <c r="CK123" s="1074"/>
      <c r="CL123" s="1075"/>
      <c r="CM123" s="1075"/>
      <c r="CN123" s="1075"/>
      <c r="CO123" s="1076"/>
      <c r="CP123" s="1084" t="s">
        <v>414</v>
      </c>
      <c r="CQ123" s="1085"/>
      <c r="CR123" s="1085"/>
      <c r="CS123" s="1085"/>
      <c r="CT123" s="1085"/>
      <c r="CU123" s="1085"/>
      <c r="CV123" s="1085"/>
      <c r="CW123" s="1085"/>
      <c r="CX123" s="1085"/>
      <c r="CY123" s="1085"/>
      <c r="CZ123" s="1085"/>
      <c r="DA123" s="1085"/>
      <c r="DB123" s="1085"/>
      <c r="DC123" s="1085"/>
      <c r="DD123" s="1085"/>
      <c r="DE123" s="1085"/>
      <c r="DF123" s="1086"/>
      <c r="DG123" s="1023" t="s">
        <v>238</v>
      </c>
      <c r="DH123" s="1024"/>
      <c r="DI123" s="1024"/>
      <c r="DJ123" s="1024"/>
      <c r="DK123" s="1025"/>
      <c r="DL123" s="1026" t="s">
        <v>238</v>
      </c>
      <c r="DM123" s="1024"/>
      <c r="DN123" s="1024"/>
      <c r="DO123" s="1024"/>
      <c r="DP123" s="1025"/>
      <c r="DQ123" s="1026" t="s">
        <v>238</v>
      </c>
      <c r="DR123" s="1024"/>
      <c r="DS123" s="1024"/>
      <c r="DT123" s="1024"/>
      <c r="DU123" s="1025"/>
      <c r="DV123" s="1027" t="s">
        <v>238</v>
      </c>
      <c r="DW123" s="1028"/>
      <c r="DX123" s="1028"/>
      <c r="DY123" s="1028"/>
      <c r="DZ123" s="1029"/>
    </row>
    <row r="124" spans="1:130" s="226" customFormat="1" ht="26.25" customHeight="1" thickBot="1" x14ac:dyDescent="0.2">
      <c r="A124" s="1122"/>
      <c r="B124" s="1014"/>
      <c r="C124" s="987" t="s">
        <v>467</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238</v>
      </c>
      <c r="AB124" s="1024"/>
      <c r="AC124" s="1024"/>
      <c r="AD124" s="1024"/>
      <c r="AE124" s="1025"/>
      <c r="AF124" s="1026" t="s">
        <v>238</v>
      </c>
      <c r="AG124" s="1024"/>
      <c r="AH124" s="1024"/>
      <c r="AI124" s="1024"/>
      <c r="AJ124" s="1025"/>
      <c r="AK124" s="1026" t="s">
        <v>238</v>
      </c>
      <c r="AL124" s="1024"/>
      <c r="AM124" s="1024"/>
      <c r="AN124" s="1024"/>
      <c r="AO124" s="1025"/>
      <c r="AP124" s="1027" t="s">
        <v>238</v>
      </c>
      <c r="AQ124" s="1028"/>
      <c r="AR124" s="1028"/>
      <c r="AS124" s="1028"/>
      <c r="AT124" s="1029"/>
      <c r="AU124" s="1124" t="s">
        <v>479</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v>203.9</v>
      </c>
      <c r="BR124" s="1092"/>
      <c r="BS124" s="1092"/>
      <c r="BT124" s="1092"/>
      <c r="BU124" s="1092"/>
      <c r="BV124" s="1092">
        <v>179.3</v>
      </c>
      <c r="BW124" s="1092"/>
      <c r="BX124" s="1092"/>
      <c r="BY124" s="1092"/>
      <c r="BZ124" s="1092"/>
      <c r="CA124" s="1092">
        <v>150.1</v>
      </c>
      <c r="CB124" s="1092"/>
      <c r="CC124" s="1092"/>
      <c r="CD124" s="1092"/>
      <c r="CE124" s="1092"/>
      <c r="CF124" s="1093"/>
      <c r="CG124" s="1094"/>
      <c r="CH124" s="1094"/>
      <c r="CI124" s="1094"/>
      <c r="CJ124" s="1095"/>
      <c r="CK124" s="1077"/>
      <c r="CL124" s="1077"/>
      <c r="CM124" s="1077"/>
      <c r="CN124" s="1077"/>
      <c r="CO124" s="1078"/>
      <c r="CP124" s="1084" t="s">
        <v>480</v>
      </c>
      <c r="CQ124" s="1085"/>
      <c r="CR124" s="1085"/>
      <c r="CS124" s="1085"/>
      <c r="CT124" s="1085"/>
      <c r="CU124" s="1085"/>
      <c r="CV124" s="1085"/>
      <c r="CW124" s="1085"/>
      <c r="CX124" s="1085"/>
      <c r="CY124" s="1085"/>
      <c r="CZ124" s="1085"/>
      <c r="DA124" s="1085"/>
      <c r="DB124" s="1085"/>
      <c r="DC124" s="1085"/>
      <c r="DD124" s="1085"/>
      <c r="DE124" s="1085"/>
      <c r="DF124" s="1086"/>
      <c r="DG124" s="1069" t="s">
        <v>238</v>
      </c>
      <c r="DH124" s="1051"/>
      <c r="DI124" s="1051"/>
      <c r="DJ124" s="1051"/>
      <c r="DK124" s="1052"/>
      <c r="DL124" s="1050" t="s">
        <v>238</v>
      </c>
      <c r="DM124" s="1051"/>
      <c r="DN124" s="1051"/>
      <c r="DO124" s="1051"/>
      <c r="DP124" s="1052"/>
      <c r="DQ124" s="1050" t="s">
        <v>238</v>
      </c>
      <c r="DR124" s="1051"/>
      <c r="DS124" s="1051"/>
      <c r="DT124" s="1051"/>
      <c r="DU124" s="1052"/>
      <c r="DV124" s="1053" t="s">
        <v>238</v>
      </c>
      <c r="DW124" s="1054"/>
      <c r="DX124" s="1054"/>
      <c r="DY124" s="1054"/>
      <c r="DZ124" s="1055"/>
    </row>
    <row r="125" spans="1:130" s="226" customFormat="1" ht="26.25" customHeight="1" x14ac:dyDescent="0.15">
      <c r="A125" s="1122"/>
      <c r="B125" s="1014"/>
      <c r="C125" s="987" t="s">
        <v>469</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238</v>
      </c>
      <c r="AB125" s="1024"/>
      <c r="AC125" s="1024"/>
      <c r="AD125" s="1024"/>
      <c r="AE125" s="1025"/>
      <c r="AF125" s="1026" t="s">
        <v>238</v>
      </c>
      <c r="AG125" s="1024"/>
      <c r="AH125" s="1024"/>
      <c r="AI125" s="1024"/>
      <c r="AJ125" s="1025"/>
      <c r="AK125" s="1026" t="s">
        <v>238</v>
      </c>
      <c r="AL125" s="1024"/>
      <c r="AM125" s="1024"/>
      <c r="AN125" s="1024"/>
      <c r="AO125" s="1025"/>
      <c r="AP125" s="1027" t="s">
        <v>238</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481</v>
      </c>
      <c r="CL125" s="1072"/>
      <c r="CM125" s="1072"/>
      <c r="CN125" s="1072"/>
      <c r="CO125" s="1073"/>
      <c r="CP125" s="994" t="s">
        <v>482</v>
      </c>
      <c r="CQ125" s="962"/>
      <c r="CR125" s="962"/>
      <c r="CS125" s="962"/>
      <c r="CT125" s="962"/>
      <c r="CU125" s="962"/>
      <c r="CV125" s="962"/>
      <c r="CW125" s="962"/>
      <c r="CX125" s="962"/>
      <c r="CY125" s="962"/>
      <c r="CZ125" s="962"/>
      <c r="DA125" s="962"/>
      <c r="DB125" s="962"/>
      <c r="DC125" s="962"/>
      <c r="DD125" s="962"/>
      <c r="DE125" s="962"/>
      <c r="DF125" s="963"/>
      <c r="DG125" s="995" t="s">
        <v>238</v>
      </c>
      <c r="DH125" s="996"/>
      <c r="DI125" s="996"/>
      <c r="DJ125" s="996"/>
      <c r="DK125" s="996"/>
      <c r="DL125" s="996" t="s">
        <v>238</v>
      </c>
      <c r="DM125" s="996"/>
      <c r="DN125" s="996"/>
      <c r="DO125" s="996"/>
      <c r="DP125" s="996"/>
      <c r="DQ125" s="996" t="s">
        <v>238</v>
      </c>
      <c r="DR125" s="996"/>
      <c r="DS125" s="996"/>
      <c r="DT125" s="996"/>
      <c r="DU125" s="996"/>
      <c r="DV125" s="997" t="s">
        <v>238</v>
      </c>
      <c r="DW125" s="997"/>
      <c r="DX125" s="997"/>
      <c r="DY125" s="997"/>
      <c r="DZ125" s="998"/>
    </row>
    <row r="126" spans="1:130" s="226" customFormat="1" ht="26.25" customHeight="1" thickBot="1" x14ac:dyDescent="0.2">
      <c r="A126" s="1122"/>
      <c r="B126" s="1014"/>
      <c r="C126" s="987" t="s">
        <v>471</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238</v>
      </c>
      <c r="AB126" s="1024"/>
      <c r="AC126" s="1024"/>
      <c r="AD126" s="1024"/>
      <c r="AE126" s="1025"/>
      <c r="AF126" s="1026" t="s">
        <v>238</v>
      </c>
      <c r="AG126" s="1024"/>
      <c r="AH126" s="1024"/>
      <c r="AI126" s="1024"/>
      <c r="AJ126" s="1025"/>
      <c r="AK126" s="1026" t="s">
        <v>238</v>
      </c>
      <c r="AL126" s="1024"/>
      <c r="AM126" s="1024"/>
      <c r="AN126" s="1024"/>
      <c r="AO126" s="1025"/>
      <c r="AP126" s="1027" t="s">
        <v>238</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483</v>
      </c>
      <c r="CQ126" s="988"/>
      <c r="CR126" s="988"/>
      <c r="CS126" s="988"/>
      <c r="CT126" s="988"/>
      <c r="CU126" s="988"/>
      <c r="CV126" s="988"/>
      <c r="CW126" s="988"/>
      <c r="CX126" s="988"/>
      <c r="CY126" s="988"/>
      <c r="CZ126" s="988"/>
      <c r="DA126" s="988"/>
      <c r="DB126" s="988"/>
      <c r="DC126" s="988"/>
      <c r="DD126" s="988"/>
      <c r="DE126" s="988"/>
      <c r="DF126" s="989"/>
      <c r="DG126" s="990" t="s">
        <v>238</v>
      </c>
      <c r="DH126" s="991"/>
      <c r="DI126" s="991"/>
      <c r="DJ126" s="991"/>
      <c r="DK126" s="991"/>
      <c r="DL126" s="991" t="s">
        <v>238</v>
      </c>
      <c r="DM126" s="991"/>
      <c r="DN126" s="991"/>
      <c r="DO126" s="991"/>
      <c r="DP126" s="991"/>
      <c r="DQ126" s="991" t="s">
        <v>238</v>
      </c>
      <c r="DR126" s="991"/>
      <c r="DS126" s="991"/>
      <c r="DT126" s="991"/>
      <c r="DU126" s="991"/>
      <c r="DV126" s="992" t="s">
        <v>238</v>
      </c>
      <c r="DW126" s="992"/>
      <c r="DX126" s="992"/>
      <c r="DY126" s="992"/>
      <c r="DZ126" s="993"/>
    </row>
    <row r="127" spans="1:130" s="226" customFormat="1" ht="26.25" customHeight="1" x14ac:dyDescent="0.15">
      <c r="A127" s="1123"/>
      <c r="B127" s="1016"/>
      <c r="C127" s="1038" t="s">
        <v>484</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238</v>
      </c>
      <c r="AB127" s="1024"/>
      <c r="AC127" s="1024"/>
      <c r="AD127" s="1024"/>
      <c r="AE127" s="1025"/>
      <c r="AF127" s="1026" t="s">
        <v>238</v>
      </c>
      <c r="AG127" s="1024"/>
      <c r="AH127" s="1024"/>
      <c r="AI127" s="1024"/>
      <c r="AJ127" s="1025"/>
      <c r="AK127" s="1026" t="s">
        <v>238</v>
      </c>
      <c r="AL127" s="1024"/>
      <c r="AM127" s="1024"/>
      <c r="AN127" s="1024"/>
      <c r="AO127" s="1025"/>
      <c r="AP127" s="1027" t="s">
        <v>238</v>
      </c>
      <c r="AQ127" s="1028"/>
      <c r="AR127" s="1028"/>
      <c r="AS127" s="1028"/>
      <c r="AT127" s="1029"/>
      <c r="AU127" s="228"/>
      <c r="AV127" s="228"/>
      <c r="AW127" s="228"/>
      <c r="AX127" s="1096" t="s">
        <v>485</v>
      </c>
      <c r="AY127" s="1097"/>
      <c r="AZ127" s="1097"/>
      <c r="BA127" s="1097"/>
      <c r="BB127" s="1097"/>
      <c r="BC127" s="1097"/>
      <c r="BD127" s="1097"/>
      <c r="BE127" s="1098"/>
      <c r="BF127" s="1099" t="s">
        <v>486</v>
      </c>
      <c r="BG127" s="1097"/>
      <c r="BH127" s="1097"/>
      <c r="BI127" s="1097"/>
      <c r="BJ127" s="1097"/>
      <c r="BK127" s="1097"/>
      <c r="BL127" s="1098"/>
      <c r="BM127" s="1099" t="s">
        <v>487</v>
      </c>
      <c r="BN127" s="1097"/>
      <c r="BO127" s="1097"/>
      <c r="BP127" s="1097"/>
      <c r="BQ127" s="1097"/>
      <c r="BR127" s="1097"/>
      <c r="BS127" s="1098"/>
      <c r="BT127" s="1099" t="s">
        <v>488</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489</v>
      </c>
      <c r="CQ127" s="988"/>
      <c r="CR127" s="988"/>
      <c r="CS127" s="988"/>
      <c r="CT127" s="988"/>
      <c r="CU127" s="988"/>
      <c r="CV127" s="988"/>
      <c r="CW127" s="988"/>
      <c r="CX127" s="988"/>
      <c r="CY127" s="988"/>
      <c r="CZ127" s="988"/>
      <c r="DA127" s="988"/>
      <c r="DB127" s="988"/>
      <c r="DC127" s="988"/>
      <c r="DD127" s="988"/>
      <c r="DE127" s="988"/>
      <c r="DF127" s="989"/>
      <c r="DG127" s="990" t="s">
        <v>238</v>
      </c>
      <c r="DH127" s="991"/>
      <c r="DI127" s="991"/>
      <c r="DJ127" s="991"/>
      <c r="DK127" s="991"/>
      <c r="DL127" s="991" t="s">
        <v>238</v>
      </c>
      <c r="DM127" s="991"/>
      <c r="DN127" s="991"/>
      <c r="DO127" s="991"/>
      <c r="DP127" s="991"/>
      <c r="DQ127" s="991" t="s">
        <v>238</v>
      </c>
      <c r="DR127" s="991"/>
      <c r="DS127" s="991"/>
      <c r="DT127" s="991"/>
      <c r="DU127" s="991"/>
      <c r="DV127" s="992" t="s">
        <v>238</v>
      </c>
      <c r="DW127" s="992"/>
      <c r="DX127" s="992"/>
      <c r="DY127" s="992"/>
      <c r="DZ127" s="993"/>
    </row>
    <row r="128" spans="1:130" s="226" customFormat="1" ht="26.25" customHeight="1" thickBot="1" x14ac:dyDescent="0.2">
      <c r="A128" s="1106" t="s">
        <v>490</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491</v>
      </c>
      <c r="X128" s="1108"/>
      <c r="Y128" s="1108"/>
      <c r="Z128" s="1109"/>
      <c r="AA128" s="1110" t="s">
        <v>238</v>
      </c>
      <c r="AB128" s="1111"/>
      <c r="AC128" s="1111"/>
      <c r="AD128" s="1111"/>
      <c r="AE128" s="1112"/>
      <c r="AF128" s="1113" t="s">
        <v>238</v>
      </c>
      <c r="AG128" s="1111"/>
      <c r="AH128" s="1111"/>
      <c r="AI128" s="1111"/>
      <c r="AJ128" s="1112"/>
      <c r="AK128" s="1113" t="s">
        <v>238</v>
      </c>
      <c r="AL128" s="1111"/>
      <c r="AM128" s="1111"/>
      <c r="AN128" s="1111"/>
      <c r="AO128" s="1112"/>
      <c r="AP128" s="1114"/>
      <c r="AQ128" s="1115"/>
      <c r="AR128" s="1115"/>
      <c r="AS128" s="1115"/>
      <c r="AT128" s="1116"/>
      <c r="AU128" s="228"/>
      <c r="AV128" s="228"/>
      <c r="AW128" s="228"/>
      <c r="AX128" s="961" t="s">
        <v>492</v>
      </c>
      <c r="AY128" s="962"/>
      <c r="AZ128" s="962"/>
      <c r="BA128" s="962"/>
      <c r="BB128" s="962"/>
      <c r="BC128" s="962"/>
      <c r="BD128" s="962"/>
      <c r="BE128" s="963"/>
      <c r="BF128" s="1117" t="s">
        <v>238</v>
      </c>
      <c r="BG128" s="1118"/>
      <c r="BH128" s="1118"/>
      <c r="BI128" s="1118"/>
      <c r="BJ128" s="1118"/>
      <c r="BK128" s="1118"/>
      <c r="BL128" s="1119"/>
      <c r="BM128" s="1117">
        <v>15</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493</v>
      </c>
      <c r="CQ128" s="791"/>
      <c r="CR128" s="791"/>
      <c r="CS128" s="791"/>
      <c r="CT128" s="791"/>
      <c r="CU128" s="791"/>
      <c r="CV128" s="791"/>
      <c r="CW128" s="791"/>
      <c r="CX128" s="791"/>
      <c r="CY128" s="791"/>
      <c r="CZ128" s="791"/>
      <c r="DA128" s="791"/>
      <c r="DB128" s="791"/>
      <c r="DC128" s="791"/>
      <c r="DD128" s="791"/>
      <c r="DE128" s="791"/>
      <c r="DF128" s="1101"/>
      <c r="DG128" s="1102" t="s">
        <v>238</v>
      </c>
      <c r="DH128" s="1103"/>
      <c r="DI128" s="1103"/>
      <c r="DJ128" s="1103"/>
      <c r="DK128" s="1103"/>
      <c r="DL128" s="1103" t="s">
        <v>238</v>
      </c>
      <c r="DM128" s="1103"/>
      <c r="DN128" s="1103"/>
      <c r="DO128" s="1103"/>
      <c r="DP128" s="1103"/>
      <c r="DQ128" s="1103" t="s">
        <v>238</v>
      </c>
      <c r="DR128" s="1103"/>
      <c r="DS128" s="1103"/>
      <c r="DT128" s="1103"/>
      <c r="DU128" s="1103"/>
      <c r="DV128" s="1104" t="s">
        <v>238</v>
      </c>
      <c r="DW128" s="1104"/>
      <c r="DX128" s="1104"/>
      <c r="DY128" s="1104"/>
      <c r="DZ128" s="1105"/>
    </row>
    <row r="129" spans="1:131" s="226" customFormat="1" ht="26.25" customHeight="1" x14ac:dyDescent="0.15">
      <c r="A129" s="999" t="s">
        <v>108</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494</v>
      </c>
      <c r="X129" s="1136"/>
      <c r="Y129" s="1136"/>
      <c r="Z129" s="1137"/>
      <c r="AA129" s="1023">
        <v>2447475</v>
      </c>
      <c r="AB129" s="1024"/>
      <c r="AC129" s="1024"/>
      <c r="AD129" s="1024"/>
      <c r="AE129" s="1025"/>
      <c r="AF129" s="1026">
        <v>2598361</v>
      </c>
      <c r="AG129" s="1024"/>
      <c r="AH129" s="1024"/>
      <c r="AI129" s="1024"/>
      <c r="AJ129" s="1025"/>
      <c r="AK129" s="1026">
        <v>2818618</v>
      </c>
      <c r="AL129" s="1024"/>
      <c r="AM129" s="1024"/>
      <c r="AN129" s="1024"/>
      <c r="AO129" s="1025"/>
      <c r="AP129" s="1138"/>
      <c r="AQ129" s="1139"/>
      <c r="AR129" s="1139"/>
      <c r="AS129" s="1139"/>
      <c r="AT129" s="1140"/>
      <c r="AU129" s="229"/>
      <c r="AV129" s="229"/>
      <c r="AW129" s="229"/>
      <c r="AX129" s="1130" t="s">
        <v>495</v>
      </c>
      <c r="AY129" s="988"/>
      <c r="AZ129" s="988"/>
      <c r="BA129" s="988"/>
      <c r="BB129" s="988"/>
      <c r="BC129" s="988"/>
      <c r="BD129" s="988"/>
      <c r="BE129" s="989"/>
      <c r="BF129" s="1131" t="s">
        <v>238</v>
      </c>
      <c r="BG129" s="1132"/>
      <c r="BH129" s="1132"/>
      <c r="BI129" s="1132"/>
      <c r="BJ129" s="1132"/>
      <c r="BK129" s="1132"/>
      <c r="BL129" s="1133"/>
      <c r="BM129" s="1131">
        <v>20</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99" t="s">
        <v>496</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497</v>
      </c>
      <c r="X130" s="1136"/>
      <c r="Y130" s="1136"/>
      <c r="Z130" s="1137"/>
      <c r="AA130" s="1023">
        <v>466769</v>
      </c>
      <c r="AB130" s="1024"/>
      <c r="AC130" s="1024"/>
      <c r="AD130" s="1024"/>
      <c r="AE130" s="1025"/>
      <c r="AF130" s="1026">
        <v>475610</v>
      </c>
      <c r="AG130" s="1024"/>
      <c r="AH130" s="1024"/>
      <c r="AI130" s="1024"/>
      <c r="AJ130" s="1025"/>
      <c r="AK130" s="1026">
        <v>478486</v>
      </c>
      <c r="AL130" s="1024"/>
      <c r="AM130" s="1024"/>
      <c r="AN130" s="1024"/>
      <c r="AO130" s="1025"/>
      <c r="AP130" s="1138"/>
      <c r="AQ130" s="1139"/>
      <c r="AR130" s="1139"/>
      <c r="AS130" s="1139"/>
      <c r="AT130" s="1140"/>
      <c r="AU130" s="229"/>
      <c r="AV130" s="229"/>
      <c r="AW130" s="229"/>
      <c r="AX130" s="1130" t="s">
        <v>498</v>
      </c>
      <c r="AY130" s="988"/>
      <c r="AZ130" s="988"/>
      <c r="BA130" s="988"/>
      <c r="BB130" s="988"/>
      <c r="BC130" s="988"/>
      <c r="BD130" s="988"/>
      <c r="BE130" s="989"/>
      <c r="BF130" s="1166">
        <v>12.1</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499</v>
      </c>
      <c r="X131" s="1173"/>
      <c r="Y131" s="1173"/>
      <c r="Z131" s="1174"/>
      <c r="AA131" s="1069">
        <v>1980706</v>
      </c>
      <c r="AB131" s="1051"/>
      <c r="AC131" s="1051"/>
      <c r="AD131" s="1051"/>
      <c r="AE131" s="1052"/>
      <c r="AF131" s="1050">
        <v>2122751</v>
      </c>
      <c r="AG131" s="1051"/>
      <c r="AH131" s="1051"/>
      <c r="AI131" s="1051"/>
      <c r="AJ131" s="1052"/>
      <c r="AK131" s="1050">
        <v>2340132</v>
      </c>
      <c r="AL131" s="1051"/>
      <c r="AM131" s="1051"/>
      <c r="AN131" s="1051"/>
      <c r="AO131" s="1052"/>
      <c r="AP131" s="1175"/>
      <c r="AQ131" s="1176"/>
      <c r="AR131" s="1176"/>
      <c r="AS131" s="1176"/>
      <c r="AT131" s="1177"/>
      <c r="AU131" s="229"/>
      <c r="AV131" s="229"/>
      <c r="AW131" s="229"/>
      <c r="AX131" s="1148" t="s">
        <v>500</v>
      </c>
      <c r="AY131" s="791"/>
      <c r="AZ131" s="791"/>
      <c r="BA131" s="791"/>
      <c r="BB131" s="791"/>
      <c r="BC131" s="791"/>
      <c r="BD131" s="791"/>
      <c r="BE131" s="1101"/>
      <c r="BF131" s="1149">
        <v>150.1</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55" t="s">
        <v>501</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502</v>
      </c>
      <c r="W132" s="1159"/>
      <c r="X132" s="1159"/>
      <c r="Y132" s="1159"/>
      <c r="Z132" s="1160"/>
      <c r="AA132" s="1161">
        <v>12.48590149</v>
      </c>
      <c r="AB132" s="1162"/>
      <c r="AC132" s="1162"/>
      <c r="AD132" s="1162"/>
      <c r="AE132" s="1163"/>
      <c r="AF132" s="1164">
        <v>12.064674569999999</v>
      </c>
      <c r="AG132" s="1162"/>
      <c r="AH132" s="1162"/>
      <c r="AI132" s="1162"/>
      <c r="AJ132" s="1163"/>
      <c r="AK132" s="1164">
        <v>11.967316370000001</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503</v>
      </c>
      <c r="W133" s="1142"/>
      <c r="X133" s="1142"/>
      <c r="Y133" s="1142"/>
      <c r="Z133" s="1143"/>
      <c r="AA133" s="1144">
        <v>12.8</v>
      </c>
      <c r="AB133" s="1145"/>
      <c r="AC133" s="1145"/>
      <c r="AD133" s="1145"/>
      <c r="AE133" s="1146"/>
      <c r="AF133" s="1144">
        <v>12.5</v>
      </c>
      <c r="AG133" s="1145"/>
      <c r="AH133" s="1145"/>
      <c r="AI133" s="1145"/>
      <c r="AJ133" s="1146"/>
      <c r="AK133" s="1144">
        <v>12.1</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xyc5LpsKiHId7kGJ7SJTGuwMTXJbwQ7EjUtLcnrd2RpJKVTsdHDj8FtqmcgdLEaIfjCHFmbZcRIMVPj2WCyCEQ==" saltValue="z7ZHYUW0Si6cMPixuFmYs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504</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tOBnurYRdG/PBNWd95cnIDOvxbmyHQXzkBIZaQRCehfJmacrADOtloCVHDM2wm4Zi7pMdnWY640MZpdfXvzSQ==" saltValue="NNumc/3B7OnEHwGwuHKAmA=="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505</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506</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507</v>
      </c>
      <c r="AP7" s="268"/>
      <c r="AQ7" s="269" t="s">
        <v>508</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509</v>
      </c>
      <c r="AQ8" s="275" t="s">
        <v>510</v>
      </c>
      <c r="AR8" s="276" t="s">
        <v>511</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512</v>
      </c>
      <c r="AL9" s="1182"/>
      <c r="AM9" s="1182"/>
      <c r="AN9" s="1183"/>
      <c r="AO9" s="277">
        <v>549110</v>
      </c>
      <c r="AP9" s="277">
        <v>101125</v>
      </c>
      <c r="AQ9" s="278">
        <v>135698</v>
      </c>
      <c r="AR9" s="279">
        <v>-25.5</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513</v>
      </c>
      <c r="AL10" s="1182"/>
      <c r="AM10" s="1182"/>
      <c r="AN10" s="1183"/>
      <c r="AO10" s="280">
        <v>111325</v>
      </c>
      <c r="AP10" s="280">
        <v>20502</v>
      </c>
      <c r="AQ10" s="281">
        <v>15070</v>
      </c>
      <c r="AR10" s="282">
        <v>36</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514</v>
      </c>
      <c r="AL11" s="1182"/>
      <c r="AM11" s="1182"/>
      <c r="AN11" s="1183"/>
      <c r="AO11" s="280">
        <v>46698</v>
      </c>
      <c r="AP11" s="280">
        <v>8600</v>
      </c>
      <c r="AQ11" s="281">
        <v>1204</v>
      </c>
      <c r="AR11" s="282">
        <v>614.29999999999995</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515</v>
      </c>
      <c r="AL12" s="1182"/>
      <c r="AM12" s="1182"/>
      <c r="AN12" s="1183"/>
      <c r="AO12" s="280" t="s">
        <v>516</v>
      </c>
      <c r="AP12" s="280" t="s">
        <v>516</v>
      </c>
      <c r="AQ12" s="281" t="s">
        <v>516</v>
      </c>
      <c r="AR12" s="282" t="s">
        <v>516</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517</v>
      </c>
      <c r="AL13" s="1182"/>
      <c r="AM13" s="1182"/>
      <c r="AN13" s="1183"/>
      <c r="AO13" s="280">
        <v>24988</v>
      </c>
      <c r="AP13" s="280">
        <v>4602</v>
      </c>
      <c r="AQ13" s="281">
        <v>5161</v>
      </c>
      <c r="AR13" s="282">
        <v>-10.8</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518</v>
      </c>
      <c r="AL14" s="1182"/>
      <c r="AM14" s="1182"/>
      <c r="AN14" s="1183"/>
      <c r="AO14" s="280">
        <v>16521</v>
      </c>
      <c r="AP14" s="280">
        <v>3043</v>
      </c>
      <c r="AQ14" s="281">
        <v>2589</v>
      </c>
      <c r="AR14" s="282">
        <v>17.5</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519</v>
      </c>
      <c r="AL15" s="1185"/>
      <c r="AM15" s="1185"/>
      <c r="AN15" s="1186"/>
      <c r="AO15" s="280">
        <v>-46998</v>
      </c>
      <c r="AP15" s="280">
        <v>-8655</v>
      </c>
      <c r="AQ15" s="281">
        <v>-9993</v>
      </c>
      <c r="AR15" s="282">
        <v>-13.4</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195</v>
      </c>
      <c r="AL16" s="1185"/>
      <c r="AM16" s="1185"/>
      <c r="AN16" s="1186"/>
      <c r="AO16" s="280">
        <v>701644</v>
      </c>
      <c r="AP16" s="280">
        <v>129216</v>
      </c>
      <c r="AQ16" s="281">
        <v>149729</v>
      </c>
      <c r="AR16" s="282">
        <v>-13.7</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520</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521</v>
      </c>
      <c r="AP20" s="289" t="s">
        <v>522</v>
      </c>
      <c r="AQ20" s="290" t="s">
        <v>523</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524</v>
      </c>
      <c r="AL21" s="1188"/>
      <c r="AM21" s="1188"/>
      <c r="AN21" s="1189"/>
      <c r="AO21" s="293">
        <v>10.68</v>
      </c>
      <c r="AP21" s="294">
        <v>13.47</v>
      </c>
      <c r="AQ21" s="295">
        <v>-2.79</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525</v>
      </c>
      <c r="AL22" s="1188"/>
      <c r="AM22" s="1188"/>
      <c r="AN22" s="1189"/>
      <c r="AO22" s="298">
        <v>94.9</v>
      </c>
      <c r="AP22" s="299">
        <v>96.1</v>
      </c>
      <c r="AQ22" s="300">
        <v>-1.2</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78" t="s">
        <v>526</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x14ac:dyDescent="0.15">
      <c r="A27" s="305"/>
      <c r="AO27" s="258"/>
      <c r="AP27" s="258"/>
      <c r="AQ27" s="258"/>
      <c r="AR27" s="258"/>
      <c r="AS27" s="258"/>
      <c r="AT27" s="258"/>
    </row>
    <row r="28" spans="1:46" ht="17.25" x14ac:dyDescent="0.15">
      <c r="A28" s="259" t="s">
        <v>527</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528</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507</v>
      </c>
      <c r="AP30" s="268"/>
      <c r="AQ30" s="269" t="s">
        <v>508</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509</v>
      </c>
      <c r="AQ31" s="275" t="s">
        <v>510</v>
      </c>
      <c r="AR31" s="276" t="s">
        <v>511</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529</v>
      </c>
      <c r="AL32" s="1196"/>
      <c r="AM32" s="1196"/>
      <c r="AN32" s="1197"/>
      <c r="AO32" s="308">
        <v>446240</v>
      </c>
      <c r="AP32" s="308">
        <v>82180</v>
      </c>
      <c r="AQ32" s="309">
        <v>77495</v>
      </c>
      <c r="AR32" s="310">
        <v>6</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530</v>
      </c>
      <c r="AL33" s="1196"/>
      <c r="AM33" s="1196"/>
      <c r="AN33" s="1197"/>
      <c r="AO33" s="308" t="s">
        <v>516</v>
      </c>
      <c r="AP33" s="308" t="s">
        <v>516</v>
      </c>
      <c r="AQ33" s="309" t="s">
        <v>516</v>
      </c>
      <c r="AR33" s="310" t="s">
        <v>516</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531</v>
      </c>
      <c r="AL34" s="1196"/>
      <c r="AM34" s="1196"/>
      <c r="AN34" s="1197"/>
      <c r="AO34" s="308" t="s">
        <v>516</v>
      </c>
      <c r="AP34" s="308" t="s">
        <v>516</v>
      </c>
      <c r="AQ34" s="309" t="s">
        <v>516</v>
      </c>
      <c r="AR34" s="310" t="s">
        <v>516</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532</v>
      </c>
      <c r="AL35" s="1196"/>
      <c r="AM35" s="1196"/>
      <c r="AN35" s="1197"/>
      <c r="AO35" s="308">
        <v>284168</v>
      </c>
      <c r="AP35" s="308">
        <v>52333</v>
      </c>
      <c r="AQ35" s="309">
        <v>26940</v>
      </c>
      <c r="AR35" s="310">
        <v>94.3</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533</v>
      </c>
      <c r="AL36" s="1196"/>
      <c r="AM36" s="1196"/>
      <c r="AN36" s="1197"/>
      <c r="AO36" s="308">
        <v>28129</v>
      </c>
      <c r="AP36" s="308">
        <v>5180</v>
      </c>
      <c r="AQ36" s="309">
        <v>3757</v>
      </c>
      <c r="AR36" s="310">
        <v>37.9</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534</v>
      </c>
      <c r="AL37" s="1196"/>
      <c r="AM37" s="1196"/>
      <c r="AN37" s="1197"/>
      <c r="AO37" s="308" t="s">
        <v>516</v>
      </c>
      <c r="AP37" s="308" t="s">
        <v>516</v>
      </c>
      <c r="AQ37" s="309">
        <v>476</v>
      </c>
      <c r="AR37" s="310" t="s">
        <v>516</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535</v>
      </c>
      <c r="AL38" s="1199"/>
      <c r="AM38" s="1199"/>
      <c r="AN38" s="1200"/>
      <c r="AO38" s="311" t="s">
        <v>516</v>
      </c>
      <c r="AP38" s="311" t="s">
        <v>516</v>
      </c>
      <c r="AQ38" s="312">
        <v>3</v>
      </c>
      <c r="AR38" s="300" t="s">
        <v>516</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536</v>
      </c>
      <c r="AL39" s="1199"/>
      <c r="AM39" s="1199"/>
      <c r="AN39" s="1200"/>
      <c r="AO39" s="308" t="s">
        <v>516</v>
      </c>
      <c r="AP39" s="308" t="s">
        <v>516</v>
      </c>
      <c r="AQ39" s="309">
        <v>-1869</v>
      </c>
      <c r="AR39" s="310" t="s">
        <v>516</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537</v>
      </c>
      <c r="AL40" s="1196"/>
      <c r="AM40" s="1196"/>
      <c r="AN40" s="1197"/>
      <c r="AO40" s="308">
        <v>-478486</v>
      </c>
      <c r="AP40" s="308">
        <v>-88119</v>
      </c>
      <c r="AQ40" s="309">
        <v>-73868</v>
      </c>
      <c r="AR40" s="310">
        <v>19.3</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309</v>
      </c>
      <c r="AL41" s="1202"/>
      <c r="AM41" s="1202"/>
      <c r="AN41" s="1203"/>
      <c r="AO41" s="308">
        <v>280051</v>
      </c>
      <c r="AP41" s="308">
        <v>51575</v>
      </c>
      <c r="AQ41" s="309">
        <v>32935</v>
      </c>
      <c r="AR41" s="310">
        <v>56.6</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538</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539</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540</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507</v>
      </c>
      <c r="AN49" s="1192" t="s">
        <v>541</v>
      </c>
      <c r="AO49" s="1193"/>
      <c r="AP49" s="1193"/>
      <c r="AQ49" s="1193"/>
      <c r="AR49" s="1194"/>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542</v>
      </c>
      <c r="AO50" s="325" t="s">
        <v>543</v>
      </c>
      <c r="AP50" s="326" t="s">
        <v>544</v>
      </c>
      <c r="AQ50" s="327" t="s">
        <v>545</v>
      </c>
      <c r="AR50" s="328" t="s">
        <v>546</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547</v>
      </c>
      <c r="AL51" s="321"/>
      <c r="AM51" s="329">
        <v>418560</v>
      </c>
      <c r="AN51" s="330">
        <v>70287</v>
      </c>
      <c r="AO51" s="331">
        <v>-3.3</v>
      </c>
      <c r="AP51" s="332">
        <v>122882</v>
      </c>
      <c r="AQ51" s="333">
        <v>-11.4</v>
      </c>
      <c r="AR51" s="334">
        <v>8.1</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548</v>
      </c>
      <c r="AM52" s="337">
        <v>346610</v>
      </c>
      <c r="AN52" s="338">
        <v>58205</v>
      </c>
      <c r="AO52" s="339">
        <v>9.8000000000000007</v>
      </c>
      <c r="AP52" s="340">
        <v>65785</v>
      </c>
      <c r="AQ52" s="341">
        <v>-7.6</v>
      </c>
      <c r="AR52" s="342">
        <v>17.399999999999999</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549</v>
      </c>
      <c r="AL53" s="321"/>
      <c r="AM53" s="329">
        <v>440378</v>
      </c>
      <c r="AN53" s="330">
        <v>76085</v>
      </c>
      <c r="AO53" s="331">
        <v>8.1999999999999993</v>
      </c>
      <c r="AP53" s="332">
        <v>114790</v>
      </c>
      <c r="AQ53" s="333">
        <v>-6.6</v>
      </c>
      <c r="AR53" s="334">
        <v>14.8</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548</v>
      </c>
      <c r="AM54" s="337">
        <v>283900</v>
      </c>
      <c r="AN54" s="338">
        <v>49050</v>
      </c>
      <c r="AO54" s="339">
        <v>-15.7</v>
      </c>
      <c r="AP54" s="340">
        <v>55601</v>
      </c>
      <c r="AQ54" s="341">
        <v>-15.5</v>
      </c>
      <c r="AR54" s="342">
        <v>-0.2</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550</v>
      </c>
      <c r="AL55" s="321"/>
      <c r="AM55" s="329">
        <v>653985</v>
      </c>
      <c r="AN55" s="330">
        <v>115179</v>
      </c>
      <c r="AO55" s="331">
        <v>51.4</v>
      </c>
      <c r="AP55" s="332">
        <v>126262</v>
      </c>
      <c r="AQ55" s="333">
        <v>10</v>
      </c>
      <c r="AR55" s="334">
        <v>41.4</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548</v>
      </c>
      <c r="AM56" s="337">
        <v>476426</v>
      </c>
      <c r="AN56" s="338">
        <v>83907</v>
      </c>
      <c r="AO56" s="339">
        <v>71.099999999999994</v>
      </c>
      <c r="AP56" s="340">
        <v>56769</v>
      </c>
      <c r="AQ56" s="341">
        <v>2.1</v>
      </c>
      <c r="AR56" s="342">
        <v>69</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551</v>
      </c>
      <c r="AL57" s="321"/>
      <c r="AM57" s="329">
        <v>548898</v>
      </c>
      <c r="AN57" s="330">
        <v>99204</v>
      </c>
      <c r="AO57" s="331">
        <v>-13.9</v>
      </c>
      <c r="AP57" s="332">
        <v>126525</v>
      </c>
      <c r="AQ57" s="333">
        <v>0.2</v>
      </c>
      <c r="AR57" s="334">
        <v>-14.1</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548</v>
      </c>
      <c r="AM58" s="337">
        <v>144204</v>
      </c>
      <c r="AN58" s="338">
        <v>26063</v>
      </c>
      <c r="AO58" s="339">
        <v>-68.900000000000006</v>
      </c>
      <c r="AP58" s="340">
        <v>67052</v>
      </c>
      <c r="AQ58" s="341">
        <v>18.100000000000001</v>
      </c>
      <c r="AR58" s="342">
        <v>-87</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552</v>
      </c>
      <c r="AL59" s="321"/>
      <c r="AM59" s="329">
        <v>335226</v>
      </c>
      <c r="AN59" s="330">
        <v>61736</v>
      </c>
      <c r="AO59" s="331">
        <v>-37.799999999999997</v>
      </c>
      <c r="AP59" s="332">
        <v>122054</v>
      </c>
      <c r="AQ59" s="333">
        <v>-3.5</v>
      </c>
      <c r="AR59" s="334">
        <v>-34.299999999999997</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548</v>
      </c>
      <c r="AM60" s="337">
        <v>152054</v>
      </c>
      <c r="AN60" s="338">
        <v>28003</v>
      </c>
      <c r="AO60" s="339">
        <v>7.4</v>
      </c>
      <c r="AP60" s="340">
        <v>68298</v>
      </c>
      <c r="AQ60" s="341">
        <v>1.9</v>
      </c>
      <c r="AR60" s="342">
        <v>5.5</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553</v>
      </c>
      <c r="AL61" s="343"/>
      <c r="AM61" s="344">
        <v>479409</v>
      </c>
      <c r="AN61" s="345">
        <v>84498</v>
      </c>
      <c r="AO61" s="346">
        <v>0.9</v>
      </c>
      <c r="AP61" s="347">
        <v>122503</v>
      </c>
      <c r="AQ61" s="348">
        <v>-2.2999999999999998</v>
      </c>
      <c r="AR61" s="334">
        <v>3.2</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548</v>
      </c>
      <c r="AM62" s="337">
        <v>280639</v>
      </c>
      <c r="AN62" s="338">
        <v>49046</v>
      </c>
      <c r="AO62" s="339">
        <v>0.7</v>
      </c>
      <c r="AP62" s="340">
        <v>62701</v>
      </c>
      <c r="AQ62" s="341">
        <v>-0.2</v>
      </c>
      <c r="AR62" s="342">
        <v>0.9</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2qxB2kdjyJatxzwjmNqEtziGYOCLIASfyHZGHL+sz0FUztE4g5GpJ4ST6FqqbI7XY5SrqEyTyauB19c8rZ+1EQ==" saltValue="IKTDILEpsIhpOwPdV1J9k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555</v>
      </c>
    </row>
    <row r="120" spans="125:125" ht="13.5" hidden="1" customHeight="1" x14ac:dyDescent="0.15"/>
    <row r="121" spans="125:125" ht="13.5" hidden="1" customHeight="1" x14ac:dyDescent="0.15">
      <c r="DU121" s="255"/>
    </row>
  </sheetData>
  <sheetProtection algorithmName="SHA-512" hashValue="vUWiPSBROI/tjaGsEcMs9O99uH6UnbeMWQ0fbYHzUG09GJG8xi52Gu5frlZtUaMzqrXgviKZwhWniHB/Vg5PTg==" saltValue="4xxL1yQAxHNWRliFrnfEa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556</v>
      </c>
    </row>
  </sheetData>
  <sheetProtection algorithmName="SHA-512" hashValue="B/Uq+llrmZH6PhqRpUXwme9UXe2jnYR8a6xtXZHGnN17LTHa3bw/wEF+Uxd61emwShGZpY2JXyDBznFmCdnrJA==" saltValue="O2LTBVJuZzNt+IHEA3pFX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204" t="s">
        <v>3</v>
      </c>
      <c r="D47" s="1204"/>
      <c r="E47" s="1205"/>
      <c r="F47" s="11">
        <v>40.81</v>
      </c>
      <c r="G47" s="12">
        <v>36.24</v>
      </c>
      <c r="H47" s="12">
        <v>32.9</v>
      </c>
      <c r="I47" s="12">
        <v>36.880000000000003</v>
      </c>
      <c r="J47" s="13">
        <v>47.41</v>
      </c>
    </row>
    <row r="48" spans="2:10" ht="57.75" customHeight="1" x14ac:dyDescent="0.15">
      <c r="B48" s="14"/>
      <c r="C48" s="1206" t="s">
        <v>4</v>
      </c>
      <c r="D48" s="1206"/>
      <c r="E48" s="1207"/>
      <c r="F48" s="15">
        <v>2.4700000000000002</v>
      </c>
      <c r="G48" s="16">
        <v>2.17</v>
      </c>
      <c r="H48" s="16">
        <v>2.69</v>
      </c>
      <c r="I48" s="16">
        <v>7.26</v>
      </c>
      <c r="J48" s="17">
        <v>10.37</v>
      </c>
    </row>
    <row r="49" spans="2:10" ht="57.75" customHeight="1" thickBot="1" x14ac:dyDescent="0.2">
      <c r="B49" s="18"/>
      <c r="C49" s="1208" t="s">
        <v>5</v>
      </c>
      <c r="D49" s="1208"/>
      <c r="E49" s="1209"/>
      <c r="F49" s="19" t="s">
        <v>562</v>
      </c>
      <c r="G49" s="20" t="s">
        <v>563</v>
      </c>
      <c r="H49" s="20" t="s">
        <v>564</v>
      </c>
      <c r="I49" s="20">
        <v>9.36</v>
      </c>
      <c r="J49" s="21">
        <v>13.71</v>
      </c>
    </row>
    <row r="50" spans="2:10" x14ac:dyDescent="0.15"/>
  </sheetData>
  <sheetProtection algorithmName="SHA-512" hashValue="qDJmnrOnmr32Pfa8gv3lqxFl3Xn3EBtHAOkCOIibcuH0/Nr5hzPxqu9BitlDzSCFq8niz5UP/gKzX95pCMHCaA==" saltValue="ORSPqKBaWX3bmoIeNOBz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2024-03-22T06:01:05Z</dcterms:modified>
</cp:coreProperties>
</file>