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I:\役場\財政\"/>
    </mc:Choice>
  </mc:AlternateContent>
  <xr:revisionPtr revIDLastSave="0" documentId="13_ncr:1_{25EC3EA6-C137-4B12-B606-233230AE4297}" xr6:coauthVersionLast="36" xr6:coauthVersionMax="47" xr10:uidLastSave="{00000000-0000-0000-0000-000000000000}"/>
  <bookViews>
    <workbookView xWindow="28680" yWindow="-120" windowWidth="29040" windowHeight="159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AMBDA_WF"/>
        <xcalcf:feature name="microsoft.com:LET_WF"/>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C35" i="10"/>
  <c r="CO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E34" i="10" s="1"/>
  <c r="BE35" i="10" s="1"/>
  <c r="BW34" i="10" l="1"/>
  <c r="BW35" i="10" s="1"/>
  <c r="BW36" i="10" s="1"/>
  <c r="BW37" i="10" s="1"/>
  <c r="BW38" i="10" s="1"/>
  <c r="BW39" i="10" s="1"/>
  <c r="BW40" i="10" s="1"/>
  <c r="BW41" i="10" s="1"/>
  <c r="BW42" i="10" s="1"/>
</calcChain>
</file>

<file path=xl/sharedStrings.xml><?xml version="1.0" encoding="utf-8"?>
<sst xmlns="http://schemas.openxmlformats.org/spreadsheetml/2006/main" count="1181" uniqueCount="576">
  <si>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</si>
  <si>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</si>
  <si>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</si>
  <si>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</si>
  <si>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</si>
  <si>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</si>
  <si>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</si>
  <si>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</si>
  <si>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</si>
  <si>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</si>
  <si>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</si>
  <si>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</si>
  <si>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</si>
  <si>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</si>
  <si>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</si>
  <si>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</si>
  <si>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</si>
  <si>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</si>
  <si>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</si>
  <si>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</si>
  <si>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</si>
  <si>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</si>
  <si>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</si>
  <si>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</si>
  <si>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</si>
  <si>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</si>
  <si>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</si>
  <si>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</si>
  <si>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</si>
  <si>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</si>
  <si>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</si>
  <si>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</si>
  <si>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</si>
  <si>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</si>
  <si>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</si>
  <si>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</si>
  <si>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</si>
  <si>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</si>
  <si>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</si>
  <si>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</si>
  <si>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</si>
  <si>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</si>
  <si>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</si>
  <si>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</si>
  <si>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</si>
  <si>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</si>
  <si>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</si>
  <si>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</si>
  <si>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</si>
  <si>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</si>
  <si>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</si>
  <si>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</si>
  <si>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</si>
  <si>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</si>
  <si>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</si>
  <si>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</si>
  <si>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</si>
  <si>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</si>
  <si>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</si>
  <si>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</si>
  <si>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</si>
  <si>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</si>
  <si>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</si>
  <si>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</si>
  <si>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</si>
  <si>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</si>
  <si>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</si>
  <si>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</si>
  <si>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</si>
  <si>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</si>
  <si>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</si>
  <si>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</si>
  <si>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</si>
  <si>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</si>
  <si>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</si>
  <si>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</si>
  <si>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</si>
  <si>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</si>
  <si>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</si>
  <si>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</si>
  <si>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</si>
  <si>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</si>
  <si>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</si>
  <si>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</si>
  <si>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</si>
  <si>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</si>
  <si>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</si>
  <si>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</si>
  <si>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</si>
  <si>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</si>
  <si>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</si>
  <si>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</si>
  <si>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</si>
  <si>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</si>
  <si>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由良町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</si>
  <si>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</si>
  <si>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</si>
  <si>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</si>
  <si>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</si>
  <si>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</si>
  <si>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</si>
  <si>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</si>
  <si>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</si>
  <si>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</si>
  <si>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</si>
  <si>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</si>
  <si>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</si>
  <si>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</si>
  <si>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</si>
  <si>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</si>
  <si>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</si>
  <si>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</si>
  <si>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</si>
  <si>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</si>
  <si>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</si>
  <si>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</si>
  <si>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</si>
  <si>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</si>
  <si>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</si>
  <si>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</si>
  <si>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</si>
  <si>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</si>
  <si>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</si>
  <si>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</si>
  <si>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</si>
  <si>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</si>
  <si>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</si>
  <si>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</si>
  <si>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</si>
  <si>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</si>
  <si>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</si>
  <si>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</si>
  <si>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</si>
  <si>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</si>
  <si>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</si>
  <si>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</si>
  <si>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</si>
  <si>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</si>
  <si>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</si>
  <si>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</si>
  <si>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</si>
  <si>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</si>
  <si>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6"/>
  </si>
  <si>
    <t>うち日本人(％)</t>
    <phoneticPr fontId="5"/>
  </si>
  <si>
    <t>-2.1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</si>
  <si>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</si>
  <si>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</si>
  <si>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</si>
  <si>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</si>
  <si>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</si>
  <si>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</si>
  <si>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</si>
  <si>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</si>
  <si>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</si>
  <si>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</si>
  <si>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</si>
  <si>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</si>
  <si>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</si>
  <si>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</si>
  <si>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</si>
  <si>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</si>
  <si>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</si>
  <si>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</si>
  <si>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</si>
  <si>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</si>
  <si>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</si>
  <si>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</si>
  <si>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</si>
  <si>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</si>
  <si>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</si>
  <si>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</si>
  <si>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</si>
  <si>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</si>
  <si>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</si>
  <si>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</si>
  <si>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</si>
  <si>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</si>
  <si>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</si>
  <si>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</si>
  <si>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</si>
  <si>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</si>
  <si>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</si>
  <si>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</si>
  <si>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</si>
  <si>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</si>
  <si>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</si>
  <si>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</si>
  <si>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</si>
  <si>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</si>
  <si>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</si>
  <si>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</si>
  <si>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</si>
  <si>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</si>
  <si>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</si>
  <si>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</si>
  <si>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</si>
  <si>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</si>
  <si>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</si>
  <si>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</si>
  <si>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</si>
  <si>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</si>
  <si>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</si>
  <si>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</si>
  <si>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</si>
  <si>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和歌山県由良町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</si>
  <si>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</si>
  <si>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</si>
  <si>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</si>
  <si>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</si>
  <si>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</si>
  <si>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</si>
  <si>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</si>
  <si>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</si>
  <si>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</si>
  <si>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</si>
  <si>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</si>
  <si>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</si>
  <si>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</si>
  <si>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</si>
  <si>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</si>
  <si>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</si>
  <si>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</si>
  <si>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</si>
  <si>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</si>
  <si>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</si>
  <si>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</si>
  <si>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</si>
  <si>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</si>
  <si>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</si>
  <si>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</si>
  <si>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</si>
  <si>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</si>
  <si>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</si>
  <si>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</si>
  <si>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</si>
  <si>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</si>
  <si>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</si>
  <si>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</si>
  <si>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</si>
  <si>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</si>
  <si>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</si>
  <si>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</si>
  <si>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</si>
  <si>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</si>
  <si>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</si>
  <si>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</si>
  <si>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</si>
  <si>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</si>
  <si>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</si>
  <si>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</si>
  <si>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</si>
  <si>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</si>
  <si>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</si>
  <si>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</si>
  <si>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</si>
  <si>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</si>
  <si>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</si>
  <si>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</si>
  <si>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</si>
  <si>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</si>
  <si>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</si>
  <si>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</si>
  <si>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</si>
  <si>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</si>
  <si>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</si>
  <si>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</si>
  <si>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</si>
  <si>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</si>
  <si>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</si>
  <si>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</si>
  <si>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</si>
  <si>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</si>
  <si>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</si>
  <si>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</si>
  <si>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</si>
  <si>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</si>
  <si>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</si>
  <si>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</si>
  <si>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</si>
  <si>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</si>
  <si>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</si>
  <si>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</si>
  <si>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</si>
  <si>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</si>
  <si>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</si>
  <si>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</si>
  <si>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</si>
  <si>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</si>
  <si>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</si>
  <si>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</si>
  <si>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</si>
  <si>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</si>
  <si>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</si>
  <si>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</si>
  <si>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</si>
  <si>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</si>
  <si>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</si>
  <si>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</si>
  <si>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</si>
  <si>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</si>
  <si>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</si>
  <si>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</si>
  <si>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</si>
  <si>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</si>
  <si>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</si>
  <si>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</si>
  <si>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</si>
  <si>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</si>
  <si>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</si>
  <si>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</si>
  <si>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</si>
  <si>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</si>
  <si>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</si>
  <si>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</si>
  <si>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</si>
  <si>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</si>
  <si>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</si>
  <si>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</si>
  <si>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</si>
  <si>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</si>
  <si>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</si>
  <si>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</si>
  <si>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</si>
  <si>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</si>
  <si>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</si>
  <si>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</si>
  <si>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</si>
  <si>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</si>
  <si>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</si>
  <si>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</si>
  <si>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</si>
  <si>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</si>
  <si>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</si>
  <si>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</si>
  <si>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</si>
  <si>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</si>
  <si>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</si>
  <si>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</si>
  <si>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</si>
  <si>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</si>
  <si>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</si>
  <si>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</si>
  <si>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</si>
  <si>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</si>
  <si>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</si>
  <si>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</si>
  <si>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</si>
  <si>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</si>
  <si>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</si>
  <si>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</si>
  <si>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</si>
  <si>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</si>
  <si>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</si>
  <si>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</si>
  <si>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</si>
  <si>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和歌山県由良町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</si>
  <si>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</si>
  <si>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</si>
  <si>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</si>
  <si>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</si>
  <si>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</si>
  <si>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</si>
  <si>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</si>
  <si>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</si>
  <si>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</si>
  <si>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</si>
  <si>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</si>
  <si>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</si>
  <si>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</si>
  <si>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</si>
  <si>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</si>
  <si>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</si>
  <si>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</si>
  <si>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</si>
  <si>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</si>
  <si>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</si>
  <si>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</si>
  <si>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</si>
  <si>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</si>
  <si>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</si>
  <si>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</si>
  <si>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</si>
  <si>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</si>
  <si>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</si>
  <si>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</si>
  <si>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</si>
  <si>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</si>
  <si>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</si>
  <si>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</si>
  <si>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</si>
  <si>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</si>
  <si>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</si>
  <si>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</si>
  <si>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</si>
  <si>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</si>
  <si>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公共下水道事業特別会計</t>
    <phoneticPr fontId="5"/>
  </si>
  <si>
    <t>法非適用企業</t>
    <phoneticPr fontId="5"/>
  </si>
  <si>
    <t>漁業集落環境整備事業特別会計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</si>
  <si>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</si>
  <si>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</si>
  <si>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</si>
  <si>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</si>
  <si>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</si>
  <si>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</si>
  <si>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</si>
  <si>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</si>
  <si>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</si>
  <si>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</si>
  <si>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</si>
  <si>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</si>
  <si>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</si>
  <si>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</si>
  <si>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</si>
  <si>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</si>
  <si>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</si>
  <si>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</si>
  <si>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</si>
  <si>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</si>
  <si>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</si>
  <si>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</si>
  <si>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</si>
  <si>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</si>
  <si>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</si>
  <si>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</si>
  <si>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</si>
  <si>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</si>
  <si>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</si>
  <si>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</si>
  <si>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</si>
  <si>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</si>
  <si>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</si>
  <si>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</si>
  <si>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</si>
  <si>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</si>
  <si>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</si>
  <si>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</si>
  <si>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</si>
  <si>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</si>
  <si>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</si>
  <si>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</si>
  <si>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</si>
  <si>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</si>
  <si>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</si>
  <si>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</si>
  <si>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</si>
  <si>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</si>
  <si>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</si>
  <si>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</si>
  <si>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</si>
  <si>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</si>
  <si>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</si>
  <si>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</si>
  <si>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</si>
  <si>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</si>
  <si>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</si>
  <si>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</si>
  <si>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</si>
  <si>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</si>
  <si>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</si>
  <si>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</si>
  <si>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</si>
  <si>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</si>
  <si>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</si>
  <si>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</si>
  <si>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</si>
  <si>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</si>
  <si>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</si>
  <si>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</si>
  <si>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</si>
  <si>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</si>
  <si>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</si>
  <si>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</si>
  <si>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</si>
  <si>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</si>
  <si>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</si>
  <si>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</si>
  <si>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</si>
  <si>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</si>
  <si>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</si>
  <si>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</si>
  <si>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</si>
  <si>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</si>
  <si>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</si>
  <si>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</si>
  <si>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</si>
  <si>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</si>
  <si>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</si>
  <si>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</si>
  <si>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</si>
  <si>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</si>
  <si>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</si>
  <si>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</si>
  <si>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</si>
  <si>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</si>
  <si>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</si>
  <si>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</si>
  <si>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</si>
  <si>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</si>
  <si>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</si>
  <si>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</si>
  <si>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</si>
  <si>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</si>
  <si>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</si>
  <si>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</si>
  <si>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</si>
  <si>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</si>
  <si>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</si>
  <si>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</si>
  <si>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</si>
  <si>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</si>
  <si>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</si>
  <si>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</si>
  <si>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</si>
  <si>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</si>
  <si>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</si>
  <si>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</si>
  <si>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</si>
  <si>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</si>
  <si>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</si>
  <si>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</si>
  <si>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</si>
  <si>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</si>
  <si>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</si>
  <si>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</si>
  <si>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</si>
  <si>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</si>
  <si>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</si>
  <si>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</si>
  <si>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</si>
  <si>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</si>
  <si>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</si>
  <si>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</si>
  <si>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</si>
  <si>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3.93</t>
  </si>
  <si>
    <t>▲ 0.63</t>
  </si>
  <si>
    <t>▲ 2.74</t>
  </si>
  <si>
    <t>水道事業会計</t>
  </si>
  <si>
    <t>下水道事業会計</t>
  </si>
  <si>
    <t>一般会計</t>
  </si>
  <si>
    <t>後期高齢者医療特別会計</t>
  </si>
  <si>
    <t>国民健康保険特別会計</t>
  </si>
  <si>
    <t>介護保険特別会計</t>
  </si>
  <si>
    <t>公共下水道事業特別会計</t>
  </si>
  <si>
    <t>漁業集落環境整備事業特別会計</t>
  </si>
  <si>
    <t>その他会計（赤字）</t>
  </si>
  <si>
    <t>その他会計（黒字）</t>
  </si>
  <si>
    <t>R01</t>
    <phoneticPr fontId="5"/>
  </si>
  <si>
    <t>R02</t>
    <phoneticPr fontId="5"/>
  </si>
  <si>
    <t>R03</t>
    <phoneticPr fontId="5"/>
  </si>
  <si>
    <t>R04</t>
    <phoneticPr fontId="5"/>
  </si>
  <si>
    <t>R05</t>
    <phoneticPr fontId="5"/>
  </si>
  <si>
    <t>-</t>
    <phoneticPr fontId="2"/>
  </si>
  <si>
    <t>御坊日高老人福祉施設事務組合</t>
    <rPh sb="0" eb="2">
      <t>ゴボウ</t>
    </rPh>
    <rPh sb="2" eb="4">
      <t>ヒダカ</t>
    </rPh>
    <rPh sb="4" eb="6">
      <t>ロウジン</t>
    </rPh>
    <rPh sb="6" eb="8">
      <t>フクシ</t>
    </rPh>
    <rPh sb="8" eb="10">
      <t>シセツ</t>
    </rPh>
    <rPh sb="10" eb="12">
      <t>ジム</t>
    </rPh>
    <rPh sb="12" eb="14">
      <t>クミアイ</t>
    </rPh>
    <phoneticPr fontId="10"/>
  </si>
  <si>
    <t>御坊広域行政事務組合</t>
    <rPh sb="0" eb="2">
      <t>ゴボウ</t>
    </rPh>
    <rPh sb="2" eb="4">
      <t>コウイキ</t>
    </rPh>
    <rPh sb="4" eb="6">
      <t>ギョウセイ</t>
    </rPh>
    <rPh sb="6" eb="8">
      <t>ジム</t>
    </rPh>
    <rPh sb="8" eb="10">
      <t>クミアイ</t>
    </rPh>
    <phoneticPr fontId="10"/>
  </si>
  <si>
    <t>和歌山県市町村総合事務組合</t>
    <rPh sb="0" eb="3">
      <t>ワカヤマ</t>
    </rPh>
    <rPh sb="3" eb="4">
      <t>ケン</t>
    </rPh>
    <rPh sb="4" eb="7">
      <t>シチョウソン</t>
    </rPh>
    <rPh sb="7" eb="9">
      <t>ソウゴウ</t>
    </rPh>
    <rPh sb="9" eb="11">
      <t>ジム</t>
    </rPh>
    <rPh sb="11" eb="13">
      <t>クミアイ</t>
    </rPh>
    <phoneticPr fontId="10"/>
  </si>
  <si>
    <t>和歌山県後期高齢者医療広域連合</t>
    <rPh sb="0" eb="3">
      <t>ワカヤマ</t>
    </rPh>
    <rPh sb="3" eb="4">
      <t>ケン</t>
    </rPh>
    <rPh sb="4" eb="6">
      <t>コウキ</t>
    </rPh>
    <rPh sb="6" eb="9">
      <t>コウレイシャ</t>
    </rPh>
    <rPh sb="9" eb="11">
      <t>イリョウ</t>
    </rPh>
    <rPh sb="11" eb="13">
      <t>コウイキ</t>
    </rPh>
    <rPh sb="13" eb="15">
      <t>レンゴウ</t>
    </rPh>
    <phoneticPr fontId="10"/>
  </si>
  <si>
    <t>和歌山地方税回収機構</t>
    <rPh sb="0" eb="3">
      <t>ワカヤマ</t>
    </rPh>
    <rPh sb="3" eb="6">
      <t>チホウゼイ</t>
    </rPh>
    <rPh sb="6" eb="8">
      <t>カイシュウ</t>
    </rPh>
    <rPh sb="8" eb="10">
      <t>キコウ</t>
    </rPh>
    <phoneticPr fontId="10"/>
  </si>
  <si>
    <t>日高広域消防事務組合</t>
    <phoneticPr fontId="10"/>
  </si>
  <si>
    <t>御坊市外五ヶ町病院経営事務組合</t>
    <phoneticPr fontId="2"/>
  </si>
  <si>
    <t>御坊日高老人福祉施設事務組合（公営企業会計）</t>
    <phoneticPr fontId="2"/>
  </si>
  <si>
    <t>和歌山県後期高齢者医療広域連合（特別会計）</t>
    <phoneticPr fontId="2"/>
  </si>
  <si>
    <t>ふるさとふれあい基金</t>
    <rPh sb="8" eb="10">
      <t>キキン</t>
    </rPh>
    <phoneticPr fontId="5"/>
  </si>
  <si>
    <t>高齢者福祉基金</t>
    <rPh sb="0" eb="3">
      <t>コウレイシャ</t>
    </rPh>
    <rPh sb="3" eb="5">
      <t>フクシ</t>
    </rPh>
    <rPh sb="5" eb="7">
      <t>キキン</t>
    </rPh>
    <phoneticPr fontId="2"/>
  </si>
  <si>
    <t>森林環境譲与税基金</t>
    <rPh sb="0" eb="2">
      <t>シンリン</t>
    </rPh>
    <rPh sb="2" eb="4">
      <t>カンキョウ</t>
    </rPh>
    <rPh sb="4" eb="6">
      <t>ジョウヨ</t>
    </rPh>
    <rPh sb="6" eb="7">
      <t>ゼイ</t>
    </rPh>
    <rPh sb="7" eb="9">
      <t>キキン</t>
    </rPh>
    <phoneticPr fontId="2"/>
  </si>
  <si>
    <t>教育振興基金</t>
    <rPh sb="0" eb="2">
      <t>キョウイク</t>
    </rPh>
    <rPh sb="2" eb="4">
      <t>シンコウ</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</si>
  <si>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</si>
  <si>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</si>
  <si>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</si>
  <si>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</si>
  <si>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</si>
  <si>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</si>
  <si>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</si>
  <si>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</si>
  <si>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</si>
  <si>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類似団体と比べ、将来負担比率は大きく上回っており、一方で有形固定資産減価償却率は下回っている。
　主な要因としては、近年の下水道事業におけるクリーンセンター等の施設の建設等を進めてきたことで起債額が増加し、将来負担比率の上昇へと繋がっている。
　しかしながら、令和５年度には公共整備を抑制したことで、有形固定資産減価償却率は上昇傾向にあるが、基金積立や起債の発行額が償還額を下回ったことにより将来負担比率の減少へと繋がっている。</t>
    <rPh sb="131" eb="133">
      <t>レイワ</t>
    </rPh>
    <rPh sb="134" eb="136">
      <t>ネンド</t>
    </rPh>
    <rPh sb="138" eb="140">
      <t>コウキョウ</t>
    </rPh>
    <rPh sb="140" eb="142">
      <t>セイビ</t>
    </rPh>
    <rPh sb="143" eb="145">
      <t>ヨクセイ</t>
    </rPh>
    <rPh sb="151" eb="153">
      <t>ユウケイ</t>
    </rPh>
    <rPh sb="153" eb="157">
      <t>コテイシサン</t>
    </rPh>
    <rPh sb="157" eb="162">
      <t>ゲンカショウキャクリツ</t>
    </rPh>
    <rPh sb="163" eb="165">
      <t>ジョウショウ</t>
    </rPh>
    <rPh sb="165" eb="167">
      <t>ケイコウ</t>
    </rPh>
    <rPh sb="172" eb="174">
      <t>キキン</t>
    </rPh>
    <rPh sb="174" eb="176">
      <t>ツミタテ</t>
    </rPh>
    <rPh sb="177" eb="179">
      <t>キサイ</t>
    </rPh>
    <rPh sb="180" eb="182">
      <t>ハッコウ</t>
    </rPh>
    <rPh sb="182" eb="183">
      <t>ガク</t>
    </rPh>
    <rPh sb="184" eb="187">
      <t>ショウカンガク</t>
    </rPh>
    <rPh sb="188" eb="190">
      <t>シタマワ</t>
    </rPh>
    <rPh sb="197" eb="199">
      <t>ショウライ</t>
    </rPh>
    <rPh sb="199" eb="203">
      <t>フタンヒリツ</t>
    </rPh>
    <rPh sb="204" eb="206">
      <t>ゲンショウ</t>
    </rPh>
    <rPh sb="208" eb="209">
      <t>ツナ</t>
    </rPh>
    <phoneticPr fontId="5"/>
  </si>
  <si>
    <t>　類似団体と比べ、将来負担比率は大きく上回っており、実質公債費比率も上回っている。
　過疎対策事業債等の交付税算入の大きい地方債の借入れにシフトすることで、将来負担比率及び実質公債費比率の低減を図っているが、数年は現行水準の見込みである。
　事業を実施する場合は、交付税算入の大きな地方債を借り入れることで財源の確保や、適切な事業実施により、当該比率の低減に努める必要がある。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</si>
</sst>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7E07D27-9E53-4504-A777-538DA43CD8D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17C6-4725-951B-EEAE21B0A58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115179</c:v>
                </c:pt>
                <c:pt idx="1">
                  <c:v>99204</c:v>
                </c:pt>
                <c:pt idx="2">
                  <c:v>61736</c:v>
                </c:pt>
                <c:pt idx="3">
                  <c:v>100681</c:v>
                </c:pt>
                <c:pt idx="4">
                  <c:v>80245</c:v>
                </c:pt>
              </c:numCache>
            </c:numRef>
          </c:val>
          <c:smooth val="0"/>
          <c:extLst>
            <c:ext xmlns:c16="http://schemas.microsoft.com/office/drawing/2014/chart" uri="{C3380CC4-5D6E-409C-BE32-E72D297353CC}">
              <c16:uniqueId val="{00000001-17C6-4725-951B-EEAE21B0A58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2.69</c:v>
                </c:pt>
                <c:pt idx="1">
                  <c:v>7.26</c:v>
                </c:pt>
                <c:pt idx="2">
                  <c:v>10.37</c:v>
                </c:pt>
                <c:pt idx="3">
                  <c:v>6.97</c:v>
                </c:pt>
                <c:pt idx="4">
                  <c:v>4.1399999999999997</c:v>
                </c:pt>
              </c:numCache>
            </c:numRef>
          </c:val>
          <c:extLst>
            <c:ext xmlns:c16="http://schemas.microsoft.com/office/drawing/2014/chart" uri="{C3380CC4-5D6E-409C-BE32-E72D297353CC}">
              <c16:uniqueId val="{00000000-6B69-4C6A-97EE-81CC6971DEF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32.9</c:v>
                </c:pt>
                <c:pt idx="1">
                  <c:v>36.880000000000003</c:v>
                </c:pt>
                <c:pt idx="2">
                  <c:v>47.41</c:v>
                </c:pt>
                <c:pt idx="3">
                  <c:v>56.68</c:v>
                </c:pt>
                <c:pt idx="4">
                  <c:v>59.75</c:v>
                </c:pt>
              </c:numCache>
            </c:numRef>
          </c:val>
          <c:extLst>
            <c:ext xmlns:c16="http://schemas.microsoft.com/office/drawing/2014/chart" uri="{C3380CC4-5D6E-409C-BE32-E72D297353CC}">
              <c16:uniqueId val="{00000001-6B69-4C6A-97EE-81CC6971DEF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-3.93</c:v>
                </c:pt>
                <c:pt idx="1">
                  <c:v>9.36</c:v>
                </c:pt>
                <c:pt idx="2">
                  <c:v>13.71</c:v>
                </c:pt>
                <c:pt idx="3">
                  <c:v>-0.63</c:v>
                </c:pt>
                <c:pt idx="4">
                  <c:v>-2.74</c:v>
                </c:pt>
              </c:numCache>
            </c:numRef>
          </c:val>
          <c:smooth val="0"/>
          <c:extLst>
            <c:ext xmlns:c16="http://schemas.microsoft.com/office/drawing/2014/chart" uri="{C3380CC4-5D6E-409C-BE32-E72D297353CC}">
              <c16:uniqueId val="{00000002-6B69-4C6A-97EE-81CC6971DEF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D6F-4B99-987D-16C204F60C0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D6F-4B99-987D-16C204F60C01}"/>
            </c:ext>
          </c:extLst>
        </c:ser>
        <c:ser>
          <c:idx val="2"/>
          <c:order val="2"/>
          <c:tx>
            <c:strRef>
              <c:f>データシート!$A$29</c:f>
              <c:strCache>
                <c:ptCount val="1"/>
                <c:pt idx="0">
                  <c:v>漁業集落環境整備事業特別会計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0.03</c:v>
                </c:pt>
                <c:pt idx="4">
                  <c:v>#N/A</c:v>
                </c:pt>
                <c:pt idx="5">
                  <c:v>0.01</c:v>
                </c:pt>
                <c:pt idx="6">
                  <c:v>#N/A</c:v>
                </c:pt>
                <c:pt idx="7">
                  <c:v>1.04</c:v>
                </c:pt>
                <c:pt idx="8">
                  <c:v>#N/A</c:v>
                </c:pt>
                <c:pt idx="9">
                  <c:v>0</c:v>
                </c:pt>
              </c:numCache>
            </c:numRef>
          </c:val>
          <c:extLst>
            <c:ext xmlns:c16="http://schemas.microsoft.com/office/drawing/2014/chart" uri="{C3380CC4-5D6E-409C-BE32-E72D297353CC}">
              <c16:uniqueId val="{00000002-DD6F-4B99-987D-16C204F60C01}"/>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0.01</c:v>
                </c:pt>
                <c:pt idx="4">
                  <c:v>#N/A</c:v>
                </c:pt>
                <c:pt idx="5">
                  <c:v>0.02</c:v>
                </c:pt>
                <c:pt idx="6">
                  <c:v>#N/A</c:v>
                </c:pt>
                <c:pt idx="7">
                  <c:v>1.81</c:v>
                </c:pt>
                <c:pt idx="8">
                  <c:v>#N/A</c:v>
                </c:pt>
                <c:pt idx="9">
                  <c:v>0</c:v>
                </c:pt>
              </c:numCache>
            </c:numRef>
          </c:val>
          <c:extLst>
            <c:ext xmlns:c16="http://schemas.microsoft.com/office/drawing/2014/chart" uri="{C3380CC4-5D6E-409C-BE32-E72D297353CC}">
              <c16:uniqueId val="{00000003-DD6F-4B99-987D-16C204F60C01}"/>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0.81</c:v>
                </c:pt>
                <c:pt idx="2">
                  <c:v>#N/A</c:v>
                </c:pt>
                <c:pt idx="3">
                  <c:v>0.59</c:v>
                </c:pt>
                <c:pt idx="4">
                  <c:v>#N/A</c:v>
                </c:pt>
                <c:pt idx="5">
                  <c:v>1.26</c:v>
                </c:pt>
                <c:pt idx="6">
                  <c:v>#N/A</c:v>
                </c:pt>
                <c:pt idx="7">
                  <c:v>3.07</c:v>
                </c:pt>
                <c:pt idx="8">
                  <c:v>#N/A</c:v>
                </c:pt>
                <c:pt idx="9">
                  <c:v>0.01</c:v>
                </c:pt>
              </c:numCache>
            </c:numRef>
          </c:val>
          <c:extLst>
            <c:ext xmlns:c16="http://schemas.microsoft.com/office/drawing/2014/chart" uri="{C3380CC4-5D6E-409C-BE32-E72D297353CC}">
              <c16:uniqueId val="{00000004-DD6F-4B99-987D-16C204F60C0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1.8</c:v>
                </c:pt>
                <c:pt idx="2">
                  <c:v>#N/A</c:v>
                </c:pt>
                <c:pt idx="3">
                  <c:v>2.13</c:v>
                </c:pt>
                <c:pt idx="4">
                  <c:v>#N/A</c:v>
                </c:pt>
                <c:pt idx="5">
                  <c:v>1.84</c:v>
                </c:pt>
                <c:pt idx="6">
                  <c:v>#N/A</c:v>
                </c:pt>
                <c:pt idx="7">
                  <c:v>1.55</c:v>
                </c:pt>
                <c:pt idx="8">
                  <c:v>#N/A</c:v>
                </c:pt>
                <c:pt idx="9">
                  <c:v>0.93</c:v>
                </c:pt>
              </c:numCache>
            </c:numRef>
          </c:val>
          <c:extLst>
            <c:ext xmlns:c16="http://schemas.microsoft.com/office/drawing/2014/chart" uri="{C3380CC4-5D6E-409C-BE32-E72D297353CC}">
              <c16:uniqueId val="{00000005-DD6F-4B99-987D-16C204F60C01}"/>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0.05</c:v>
                </c:pt>
                <c:pt idx="2">
                  <c:v>#N/A</c:v>
                </c:pt>
                <c:pt idx="3">
                  <c:v>0.03</c:v>
                </c:pt>
                <c:pt idx="4">
                  <c:v>#N/A</c:v>
                </c:pt>
                <c:pt idx="5">
                  <c:v>0.02</c:v>
                </c:pt>
                <c:pt idx="6">
                  <c:v>#N/A</c:v>
                </c:pt>
                <c:pt idx="7">
                  <c:v>0.05</c:v>
                </c:pt>
                <c:pt idx="8">
                  <c:v>#N/A</c:v>
                </c:pt>
                <c:pt idx="9">
                  <c:v>1.87</c:v>
                </c:pt>
              </c:numCache>
            </c:numRef>
          </c:val>
          <c:extLst>
            <c:ext xmlns:c16="http://schemas.microsoft.com/office/drawing/2014/chart" uri="{C3380CC4-5D6E-409C-BE32-E72D297353CC}">
              <c16:uniqueId val="{00000006-DD6F-4B99-987D-16C204F60C0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2.69</c:v>
                </c:pt>
                <c:pt idx="2">
                  <c:v>#N/A</c:v>
                </c:pt>
                <c:pt idx="3">
                  <c:v>7.26</c:v>
                </c:pt>
                <c:pt idx="4">
                  <c:v>#N/A</c:v>
                </c:pt>
                <c:pt idx="5">
                  <c:v>10.37</c:v>
                </c:pt>
                <c:pt idx="6">
                  <c:v>#N/A</c:v>
                </c:pt>
                <c:pt idx="7">
                  <c:v>6.96</c:v>
                </c:pt>
                <c:pt idx="8">
                  <c:v>#N/A</c:v>
                </c:pt>
                <c:pt idx="9">
                  <c:v>4.0999999999999996</c:v>
                </c:pt>
              </c:numCache>
            </c:numRef>
          </c:val>
          <c:extLst>
            <c:ext xmlns:c16="http://schemas.microsoft.com/office/drawing/2014/chart" uri="{C3380CC4-5D6E-409C-BE32-E72D297353CC}">
              <c16:uniqueId val="{00000007-DD6F-4B99-987D-16C204F60C01}"/>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7.3</c:v>
                </c:pt>
              </c:numCache>
            </c:numRef>
          </c:val>
          <c:extLst>
            <c:ext xmlns:c16="http://schemas.microsoft.com/office/drawing/2014/chart" uri="{C3380CC4-5D6E-409C-BE32-E72D297353CC}">
              <c16:uniqueId val="{00000008-DD6F-4B99-987D-16C204F60C0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23.23</c:v>
                </c:pt>
                <c:pt idx="2">
                  <c:v>#N/A</c:v>
                </c:pt>
                <c:pt idx="3">
                  <c:v>19.059999999999999</c:v>
                </c:pt>
                <c:pt idx="4">
                  <c:v>#N/A</c:v>
                </c:pt>
                <c:pt idx="5">
                  <c:v>17.16</c:v>
                </c:pt>
                <c:pt idx="6">
                  <c:v>#N/A</c:v>
                </c:pt>
                <c:pt idx="7">
                  <c:v>18.829999999999998</c:v>
                </c:pt>
                <c:pt idx="8">
                  <c:v>#N/A</c:v>
                </c:pt>
                <c:pt idx="9">
                  <c:v>21.71</c:v>
                </c:pt>
              </c:numCache>
            </c:numRef>
          </c:val>
          <c:extLst>
            <c:ext xmlns:c16="http://schemas.microsoft.com/office/drawing/2014/chart" uri="{C3380CC4-5D6E-409C-BE32-E72D297353CC}">
              <c16:uniqueId val="{00000009-DD6F-4B99-987D-16C204F60C0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467</c:v>
                </c:pt>
                <c:pt idx="5">
                  <c:v>476</c:v>
                </c:pt>
                <c:pt idx="8">
                  <c:v>478</c:v>
                </c:pt>
                <c:pt idx="11">
                  <c:v>505</c:v>
                </c:pt>
                <c:pt idx="14">
                  <c:v>498</c:v>
                </c:pt>
              </c:numCache>
            </c:numRef>
          </c:val>
          <c:extLst>
            <c:ext xmlns:c16="http://schemas.microsoft.com/office/drawing/2014/chart" uri="{C3380CC4-5D6E-409C-BE32-E72D297353CC}">
              <c16:uniqueId val="{00000000-C105-4313-9649-926C07F67A9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105-4313-9649-926C07F67A9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105-4313-9649-926C07F67A9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43</c:v>
                </c:pt>
                <c:pt idx="3">
                  <c:v>40</c:v>
                </c:pt>
                <c:pt idx="6">
                  <c:v>28</c:v>
                </c:pt>
                <c:pt idx="9">
                  <c:v>32</c:v>
                </c:pt>
                <c:pt idx="12">
                  <c:v>45</c:v>
                </c:pt>
              </c:numCache>
            </c:numRef>
          </c:val>
          <c:extLst>
            <c:ext xmlns:c16="http://schemas.microsoft.com/office/drawing/2014/chart" uri="{C3380CC4-5D6E-409C-BE32-E72D297353CC}">
              <c16:uniqueId val="{00000003-C105-4313-9649-926C07F67A9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266</c:v>
                </c:pt>
                <c:pt idx="3">
                  <c:v>263</c:v>
                </c:pt>
                <c:pt idx="6">
                  <c:v>284</c:v>
                </c:pt>
                <c:pt idx="9">
                  <c:v>307</c:v>
                </c:pt>
                <c:pt idx="12">
                  <c:v>282</c:v>
                </c:pt>
              </c:numCache>
            </c:numRef>
          </c:val>
          <c:extLst>
            <c:ext xmlns:c16="http://schemas.microsoft.com/office/drawing/2014/chart" uri="{C3380CC4-5D6E-409C-BE32-E72D297353CC}">
              <c16:uniqueId val="{00000004-C105-4313-9649-926C07F67A9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105-4313-9649-926C07F67A9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105-4313-9649-926C07F67A9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406</c:v>
                </c:pt>
                <c:pt idx="3">
                  <c:v>429</c:v>
                </c:pt>
                <c:pt idx="6">
                  <c:v>446</c:v>
                </c:pt>
                <c:pt idx="9">
                  <c:v>481</c:v>
                </c:pt>
                <c:pt idx="12">
                  <c:v>487</c:v>
                </c:pt>
              </c:numCache>
            </c:numRef>
          </c:val>
          <c:extLst>
            <c:ext xmlns:c16="http://schemas.microsoft.com/office/drawing/2014/chart" uri="{C3380CC4-5D6E-409C-BE32-E72D297353CC}">
              <c16:uniqueId val="{00000007-C105-4313-9649-926C07F67A9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248</c:v>
                </c:pt>
                <c:pt idx="2">
                  <c:v>#N/A</c:v>
                </c:pt>
                <c:pt idx="3">
                  <c:v>#N/A</c:v>
                </c:pt>
                <c:pt idx="4">
                  <c:v>256</c:v>
                </c:pt>
                <c:pt idx="5">
                  <c:v>#N/A</c:v>
                </c:pt>
                <c:pt idx="6">
                  <c:v>#N/A</c:v>
                </c:pt>
                <c:pt idx="7">
                  <c:v>280</c:v>
                </c:pt>
                <c:pt idx="8">
                  <c:v>#N/A</c:v>
                </c:pt>
                <c:pt idx="9">
                  <c:v>#N/A</c:v>
                </c:pt>
                <c:pt idx="10">
                  <c:v>315</c:v>
                </c:pt>
                <c:pt idx="11">
                  <c:v>#N/A</c:v>
                </c:pt>
                <c:pt idx="12">
                  <c:v>#N/A</c:v>
                </c:pt>
                <c:pt idx="13">
                  <c:v>316</c:v>
                </c:pt>
                <c:pt idx="14">
                  <c:v>#N/A</c:v>
                </c:pt>
              </c:numCache>
            </c:numRef>
          </c:val>
          <c:smooth val="0"/>
          <c:extLst>
            <c:ext xmlns:c16="http://schemas.microsoft.com/office/drawing/2014/chart" uri="{C3380CC4-5D6E-409C-BE32-E72D297353CC}">
              <c16:uniqueId val="{00000008-C105-4313-9649-926C07F67A9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5392</c:v>
                </c:pt>
                <c:pt idx="5">
                  <c:v>5316</c:v>
                </c:pt>
                <c:pt idx="8">
                  <c:v>5195</c:v>
                </c:pt>
                <c:pt idx="11">
                  <c:v>5053</c:v>
                </c:pt>
                <c:pt idx="14">
                  <c:v>4855</c:v>
                </c:pt>
              </c:numCache>
            </c:numRef>
          </c:val>
          <c:extLst>
            <c:ext xmlns:c16="http://schemas.microsoft.com/office/drawing/2014/chart" uri="{C3380CC4-5D6E-409C-BE32-E72D297353CC}">
              <c16:uniqueId val="{00000000-CC32-4358-BCF9-8E934B44610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C32-4358-BCF9-8E934B44610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915</c:v>
                </c:pt>
                <c:pt idx="5">
                  <c:v>1096</c:v>
                </c:pt>
                <c:pt idx="8">
                  <c:v>1487</c:v>
                </c:pt>
                <c:pt idx="11">
                  <c:v>1716</c:v>
                </c:pt>
                <c:pt idx="14">
                  <c:v>1836</c:v>
                </c:pt>
              </c:numCache>
            </c:numRef>
          </c:val>
          <c:extLst>
            <c:ext xmlns:c16="http://schemas.microsoft.com/office/drawing/2014/chart" uri="{C3380CC4-5D6E-409C-BE32-E72D297353CC}">
              <c16:uniqueId val="{00000002-CC32-4358-BCF9-8E934B44610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50</c:v>
                </c:pt>
                <c:pt idx="3">
                  <c:v>0</c:v>
                </c:pt>
                <c:pt idx="6">
                  <c:v>0</c:v>
                </c:pt>
                <c:pt idx="9">
                  <c:v>0</c:v>
                </c:pt>
                <c:pt idx="12">
                  <c:v>0</c:v>
                </c:pt>
              </c:numCache>
            </c:numRef>
          </c:val>
          <c:extLst>
            <c:ext xmlns:c16="http://schemas.microsoft.com/office/drawing/2014/chart" uri="{C3380CC4-5D6E-409C-BE32-E72D297353CC}">
              <c16:uniqueId val="{00000003-CC32-4358-BCF9-8E934B44610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C32-4358-BCF9-8E934B44610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C32-4358-BCF9-8E934B44610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536</c:v>
                </c:pt>
                <c:pt idx="3">
                  <c:v>544</c:v>
                </c:pt>
                <c:pt idx="6">
                  <c:v>517</c:v>
                </c:pt>
                <c:pt idx="9">
                  <c:v>512</c:v>
                </c:pt>
                <c:pt idx="12">
                  <c:v>514</c:v>
                </c:pt>
              </c:numCache>
            </c:numRef>
          </c:val>
          <c:extLst>
            <c:ext xmlns:c16="http://schemas.microsoft.com/office/drawing/2014/chart" uri="{C3380CC4-5D6E-409C-BE32-E72D297353CC}">
              <c16:uniqueId val="{00000006-CC32-4358-BCF9-8E934B44610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428</c:v>
                </c:pt>
                <c:pt idx="3">
                  <c:v>418</c:v>
                </c:pt>
                <c:pt idx="6">
                  <c:v>590</c:v>
                </c:pt>
                <c:pt idx="9">
                  <c:v>659</c:v>
                </c:pt>
                <c:pt idx="12">
                  <c:v>689</c:v>
                </c:pt>
              </c:numCache>
            </c:numRef>
          </c:val>
          <c:extLst>
            <c:ext xmlns:c16="http://schemas.microsoft.com/office/drawing/2014/chart" uri="{C3380CC4-5D6E-409C-BE32-E72D297353CC}">
              <c16:uniqueId val="{00000007-CC32-4358-BCF9-8E934B44610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4695</c:v>
                </c:pt>
                <c:pt idx="3">
                  <c:v>4689</c:v>
                </c:pt>
                <c:pt idx="6">
                  <c:v>4676</c:v>
                </c:pt>
                <c:pt idx="9">
                  <c:v>4625</c:v>
                </c:pt>
                <c:pt idx="12">
                  <c:v>4393</c:v>
                </c:pt>
              </c:numCache>
            </c:numRef>
          </c:val>
          <c:extLst>
            <c:ext xmlns:c16="http://schemas.microsoft.com/office/drawing/2014/chart" uri="{C3380CC4-5D6E-409C-BE32-E72D297353CC}">
              <c16:uniqueId val="{00000008-CC32-4358-BCF9-8E934B44610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C32-4358-BCF9-8E934B44610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4638</c:v>
                </c:pt>
                <c:pt idx="3">
                  <c:v>4570</c:v>
                </c:pt>
                <c:pt idx="6">
                  <c:v>4412</c:v>
                </c:pt>
                <c:pt idx="9">
                  <c:v>4275</c:v>
                </c:pt>
                <c:pt idx="12">
                  <c:v>4135</c:v>
                </c:pt>
              </c:numCache>
            </c:numRef>
          </c:val>
          <c:extLst>
            <c:ext xmlns:c16="http://schemas.microsoft.com/office/drawing/2014/chart" uri="{C3380CC4-5D6E-409C-BE32-E72D297353CC}">
              <c16:uniqueId val="{0000000A-CC32-4358-BCF9-8E934B44610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4040</c:v>
                </c:pt>
                <c:pt idx="2">
                  <c:v>#N/A</c:v>
                </c:pt>
                <c:pt idx="3">
                  <c:v>#N/A</c:v>
                </c:pt>
                <c:pt idx="4">
                  <c:v>3808</c:v>
                </c:pt>
                <c:pt idx="5">
                  <c:v>#N/A</c:v>
                </c:pt>
                <c:pt idx="6">
                  <c:v>#N/A</c:v>
                </c:pt>
                <c:pt idx="7">
                  <c:v>3513</c:v>
                </c:pt>
                <c:pt idx="8">
                  <c:v>#N/A</c:v>
                </c:pt>
                <c:pt idx="9">
                  <c:v>#N/A</c:v>
                </c:pt>
                <c:pt idx="10">
                  <c:v>3302</c:v>
                </c:pt>
                <c:pt idx="11">
                  <c:v>#N/A</c:v>
                </c:pt>
                <c:pt idx="12">
                  <c:v>#N/A</c:v>
                </c:pt>
                <c:pt idx="13">
                  <c:v>3039</c:v>
                </c:pt>
                <c:pt idx="14">
                  <c:v>#N/A</c:v>
                </c:pt>
              </c:numCache>
            </c:numRef>
          </c:val>
          <c:smooth val="0"/>
          <c:extLst>
            <c:ext xmlns:c16="http://schemas.microsoft.com/office/drawing/2014/chart" uri="{C3380CC4-5D6E-409C-BE32-E72D297353CC}">
              <c16:uniqueId val="{0000000B-CC32-4358-BCF9-8E934B44610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1336</c:v>
                </c:pt>
                <c:pt idx="1">
                  <c:v>1568</c:v>
                </c:pt>
                <c:pt idx="2">
                  <c:v>1669</c:v>
                </c:pt>
              </c:numCache>
            </c:numRef>
          </c:val>
          <c:extLst>
            <c:ext xmlns:c16="http://schemas.microsoft.com/office/drawing/2014/chart" uri="{C3380CC4-5D6E-409C-BE32-E72D297353CC}">
              <c16:uniqueId val="{00000000-5295-4364-B2D7-553294C059E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c:v>
                </c:pt>
                <c:pt idx="1">
                  <c:v>1</c:v>
                </c:pt>
                <c:pt idx="2">
                  <c:v>12</c:v>
                </c:pt>
              </c:numCache>
            </c:numRef>
          </c:val>
          <c:extLst>
            <c:ext xmlns:c16="http://schemas.microsoft.com/office/drawing/2014/chart" uri="{C3380CC4-5D6E-409C-BE32-E72D297353CC}">
              <c16:uniqueId val="{00000001-5295-4364-B2D7-553294C059E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62</c:v>
                </c:pt>
                <c:pt idx="1">
                  <c:v>58</c:v>
                </c:pt>
                <c:pt idx="2">
                  <c:v>73</c:v>
                </c:pt>
              </c:numCache>
            </c:numRef>
          </c:val>
          <c:extLst>
            <c:ext xmlns:c16="http://schemas.microsoft.com/office/drawing/2014/chart" uri="{C3380CC4-5D6E-409C-BE32-E72D297353CC}">
              <c16:uniqueId val="{00000002-5295-4364-B2D7-553294C059E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{BCF21C4D-781E-484E-841E-FB8A73309F4C}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C8F-499A-936C-17E3D4DF1F0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{481ADC97-91A9-40B1-896E-EA1E01F40ABF}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C8F-499A-936C-17E3D4DF1F0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{017E5C01-ED3C-4881-84B2-220B922A3662}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C8F-499A-936C-17E3D4DF1F0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{4B44EAAC-9DE2-40FC-90BD-063627CED8AC}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C8F-499A-936C-17E3D4DF1F0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{5DC917CE-9114-4642-8A89-008EF9ABDD32}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C8F-499A-936C-17E3D4DF1F0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{6839D6A6-D7FE-4F70-800D-B4EBB1A5D3E9}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C8F-499A-936C-17E3D4DF1F0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{AB486F14-2109-4606-A162-9E5BAF4C6888}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C8F-499A-936C-17E3D4DF1F0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{921D834A-06D1-4181-B5CA-63673600E1E1}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C8F-499A-936C-17E3D4DF1F0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{5DA1838F-3BCC-4D4A-9F03-DEA1CE5FA666}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C8F-499A-936C-17E3D4DF1F0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52.4</c:v>
                </c:pt>
                <c:pt idx="8">
                  <c:v>53.4</c:v>
                </c:pt>
                <c:pt idx="16">
                  <c:v>54.9</c:v>
                </c:pt>
                <c:pt idx="24">
                  <c:v>56</c:v>
                </c:pt>
                <c:pt idx="32">
                  <c:v>57.2</c:v>
                </c:pt>
              </c:numCache>
            </c:numRef>
          </c:xVal>
          <c:yVal>
            <c:numRef>
              <c:f>公会計指標分析・財政指標組合せ分析表!$BP$51:$DC$51</c:f>
              <c:numCache>
                <c:formatCode>#,##0.0;"▲ "#,##0.0</c:formatCode>
                <c:ptCount val="40"/>
                <c:pt idx="0">
                  <c:v>203.9</c:v>
                </c:pt>
                <c:pt idx="8">
                  <c:v>179.3</c:v>
                </c:pt>
                <c:pt idx="16">
                  <c:v>150.1</c:v>
                </c:pt>
                <c:pt idx="24">
                  <c:v>145.9</c:v>
                </c:pt>
                <c:pt idx="32">
                  <c:v>132.30000000000001</c:v>
                </c:pt>
              </c:numCache>
            </c:numRef>
          </c:yVal>
          <c:smooth val="0"/>
          <c:extLst>
            <c:ext xmlns:c16="http://schemas.microsoft.com/office/drawing/2014/chart" uri="{C3380CC4-5D6E-409C-BE32-E72D297353CC}">
              <c16:uniqueId val="{00000009-3C8F-499A-936C-17E3D4DF1F0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{7AE8E39F-3943-48A9-A13F-4A6A3110EA85}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C8F-499A-936C-17E3D4DF1F0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{5FA179D8-E027-4D35-9BE5-839718950B60}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C8F-499A-936C-17E3D4DF1F0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{827AA019-8ECE-4D30-8E8E-C0136DD94497}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C8F-499A-936C-17E3D4DF1F0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{8432A825-4A25-43FF-9E49-4A6FDA3C24BE}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C8F-499A-936C-17E3D4DF1F0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{75E95E4B-8EAC-4A9B-85CB-B3E6DFF1C1D1}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C8F-499A-936C-17E3D4DF1F0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{0B298931-45C1-464E-AB65-1023AA619E06}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C8F-499A-936C-17E3D4DF1F0B}"/>
                </c:ext>
              </c:extLst>
            </c:dLbl>
            <c:dLbl>
              <c:idx val="16"/>
              <c:layout>
                <c:manualLayout>
                  <c:x val="-3.2015750650234161E-2"/>
                  <c:y val="-4.5114315056352043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{ABBF3BFC-4384-45FA-8270-159C6BEB6B9D}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C8F-499A-936C-17E3D4DF1F0B}"/>
                </c:ext>
              </c:extLst>
            </c:dLbl>
            <c:dLbl>
              <c:idx val="24"/>
              <c:layout>
                <c:manualLayout>
                  <c:x val="-4.3394302402349844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{C6562ECA-5554-4C36-8484-BD0F856C0765}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C8F-499A-936C-17E3D4DF1F0B}"/>
                </c:ext>
              </c:extLst>
            </c:dLbl>
            <c:dLbl>
              <c:idx val="32"/>
              <c:layout>
                <c:manualLayout>
                  <c:x val="-2.0637198898118478E-2"/>
                  <c:y val="-8.4363769155378313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{1D5F21FC-CFF7-4397-835D-CA6F0FF488F2}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C8F-499A-936C-17E3D4DF1F0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66.2</c:v>
                </c:pt>
                <c:pt idx="24">
                  <c:v>67.099999999999994</c:v>
                </c:pt>
                <c:pt idx="32">
                  <c:v>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C8F-499A-936C-17E3D4DF1F0B}"/>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30"/>
          <c:min val="-5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5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{DEF64D04-015E-4C46-A675-A0C141F693C9}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4C5-45BE-A021-26D9D3BEB46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{6A9EB2FD-CD0E-477A-A238-B9A948A05CF2}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4C5-45BE-A021-26D9D3BEB46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{5063018F-33EF-4627-B077-5AAF907006E9}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4C5-45BE-A021-26D9D3BEB46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{86977E8E-178E-478F-A796-FE086367932A}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4C5-45BE-A021-26D9D3BEB46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{AABAFA06-561B-4C05-B023-054349A5EDE1}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4C5-45BE-A021-26D9D3BEB46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{8B3ADD31-3F95-4492-90F6-4F5AF8E60581}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4C5-45BE-A021-26D9D3BEB46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{43E39334-671D-463C-B602-38F9A5C26854}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4C5-45BE-A021-26D9D3BEB46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{5EC98288-ECD0-43C8-AA09-2AC81F58E966}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4C5-45BE-A021-26D9D3BEB46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{A38C4414-B950-4A9B-AB0A-EDACA9A79595}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4C5-45BE-A021-26D9D3BEB46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12.8</c:v>
                </c:pt>
                <c:pt idx="8">
                  <c:v>12.5</c:v>
                </c:pt>
                <c:pt idx="16">
                  <c:v>12.1</c:v>
                </c:pt>
                <c:pt idx="24">
                  <c:v>12.6</c:v>
                </c:pt>
                <c:pt idx="32">
                  <c:v>13.2</c:v>
                </c:pt>
              </c:numCache>
            </c:numRef>
          </c:xVal>
          <c:yVal>
            <c:numRef>
              <c:f>公会計指標分析・財政指標組合せ分析表!$BP$73:$DC$73</c:f>
              <c:numCache>
                <c:formatCode>#,##0.0;"▲ "#,##0.0</c:formatCode>
                <c:ptCount val="40"/>
                <c:pt idx="0">
                  <c:v>203.9</c:v>
                </c:pt>
                <c:pt idx="8">
                  <c:v>179.3</c:v>
                </c:pt>
                <c:pt idx="16">
                  <c:v>150.1</c:v>
                </c:pt>
                <c:pt idx="24">
                  <c:v>145.9</c:v>
                </c:pt>
                <c:pt idx="32">
                  <c:v>132.30000000000001</c:v>
                </c:pt>
              </c:numCache>
            </c:numRef>
          </c:yVal>
          <c:smooth val="0"/>
          <c:extLst>
            <c:ext xmlns:c16="http://schemas.microsoft.com/office/drawing/2014/chart" uri="{C3380CC4-5D6E-409C-BE32-E72D297353CC}">
              <c16:uniqueId val="{00000009-24C5-45BE-A021-26D9D3BEB46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1570342725075584E-2"/>
                  <c:y val="-4.3495921315535854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{C3241BB4-185F-4583-B624-6A10FAB27B5B}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4C5-45BE-A021-26D9D3BEB46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{6C9C8984-155D-470F-93FB-5C69D1035CD5}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4C5-45BE-A021-26D9D3BEB46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{41D08DCA-F2EC-4D9C-B984-33C6CE36CD26}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4C5-45BE-A021-26D9D3BEB46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{7FBCD3A0-6FCD-48AF-BA4E-34CC49C169FA}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4C5-45BE-A021-26D9D3BEB46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{D0FD4DFD-2547-4396-91FA-193FBDA5C17E}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4C5-45BE-A021-26D9D3BEB46C}"/>
                </c:ext>
              </c:extLst>
            </c:dLbl>
            <c:dLbl>
              <c:idx val="8"/>
              <c:layout>
                <c:manualLayout>
                  <c:x val="-4.4905057365901176E-2"/>
                  <c:y val="-6.7146914152750814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{25DAC0FF-0381-4BD9-8E55-21E2D506F7DF}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4C5-45BE-A021-26D9D3BEB46C}"/>
                </c:ext>
              </c:extLst>
            </c:dLbl>
            <c:dLbl>
              <c:idx val="16"/>
              <c:layout>
                <c:manualLayout>
                  <c:x val="-1.8235628084249993E-2"/>
                  <c:y val="-0.1049883656972670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{DADADC7B-31C5-4F68-B2DD-AA4AE761CC27}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4C5-45BE-A021-26D9D3BEB46C}"/>
                </c:ext>
              </c:extLst>
            </c:dLbl>
            <c:dLbl>
              <c:idx val="24"/>
              <c:layout>
                <c:manualLayout>
                  <c:x val="-3.1570342725075584E-2"/>
                  <c:y val="-2.930546260823465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{653788CD-54AB-4C8C-826D-016F7F377E26}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4C5-45BE-A021-26D9D3BEB46C}"/>
                </c:ext>
              </c:extLst>
            </c:dLbl>
            <c:dLbl>
              <c:idx val="32"/>
              <c:layout>
                <c:manualLayout>
                  <c:x val="-3.1570342725075584E-2"/>
                  <c:y val="-6.7146914152750814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{C62029EC-91C2-46E8-9229-07454A6AF80C}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4C5-45BE-A021-26D9D3BEB4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4C5-45BE-A021-26D9D3BEB46C}"/>
            </c:ext>
          </c:extLst>
        </c:ser>
        <c:dLbls>
          <c:showLegendKey val="0"/>
          <c:showVal val="1"/>
          <c:showCatName val="0"/>
          <c:showSerName val="0"/>
          <c:showPercent val="0"/>
          <c:showBubbleSize val="0"/>
        </c:dLbls>
        <c:axId val="84219776"/>
        <c:axId val="84234240"/>
      </c:scatterChart>
      <c:valAx>
        <c:axId val="84219776"/>
        <c:scaling>
          <c:orientation val="maxMin"/>
          <c:max val="14"/>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30"/>
          <c:min val="-5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5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元利償還金が前年度と比較して増加しており、今後についても、継続して実施している道路改良事業等や、新規で駅周辺整備や学校統合を計画しており、それらの事業費によっては増加する可能性がある。</a:t>
          </a:r>
        </a:p>
        <a:p>
          <a:r>
            <a:rPr kumimoji="1" lang="ja-JP" altLang="en-US" sz="1200">
              <a:latin typeface="ＭＳ ゴシック" pitchFamily="49" charset="-128"/>
              <a:ea typeface="ＭＳ ゴシック" pitchFamily="49" charset="-128"/>
            </a:rPr>
            <a:t>　また、公営企業の元利償還金に対する繰入金については、令和６年度下水道事業においてクリーンセンターの統合事業により地方債を発行する予定であるため、増加する見込みであるが、それ以降は大型事業による発行見込みはないため、緩やかに減少していく見込みである。</a:t>
          </a:r>
        </a:p>
        <a:p>
          <a:r>
            <a:rPr kumimoji="1" lang="ja-JP" altLang="en-US" sz="1200">
              <a:latin typeface="ＭＳ ゴシック" pitchFamily="49" charset="-128"/>
              <a:ea typeface="ＭＳ ゴシック" pitchFamily="49" charset="-128"/>
            </a:rPr>
            <a:t>　一部事務組合が起こした地方債の元利償還金に対する負担金については、クリーンセンター及び清掃センターの建設改良による地方債発行に伴い増加していく見込みである。</a:t>
          </a:r>
        </a:p>
        <a:p>
          <a:r>
            <a:rPr kumimoji="1" lang="ja-JP" altLang="en-US" sz="1200">
              <a:latin typeface="ＭＳ ゴシック" pitchFamily="49" charset="-128"/>
              <a:ea typeface="ＭＳ ゴシック" pitchFamily="49" charset="-128"/>
            </a:rPr>
            <a:t>　実質公債費比率は増加傾向にあると予想されるため、今後の地方債の新規発行は十分検討する必要がある。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満期一括償還地方債を活用していないため。</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道路事業等による過疎対策事業債の発行及び防災対策による緊急防災・減災事業債の発行に毎年度地方債を発行しているが、令和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年度は令和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年度に引き続き、償還額が発行額を上回ったため、一般会計等に係る地方債残高は減少した。</a:t>
          </a:r>
        </a:p>
        <a:p>
          <a:r>
            <a:rPr kumimoji="1" lang="ja-JP" altLang="en-US" sz="1200">
              <a:latin typeface="ＭＳ ゴシック" pitchFamily="49" charset="-128"/>
              <a:ea typeface="ＭＳ ゴシック" pitchFamily="49" charset="-128"/>
            </a:rPr>
            <a:t>　また、公営企業債等繰入見込額については、下水道事業会計のクリーンセンター統合事業が終了すれば、それ以降は大型事業の見込みはないため、減少していくことが見込まれる。</a:t>
          </a:r>
        </a:p>
        <a:p>
          <a:r>
            <a:rPr kumimoji="1" lang="ja-JP" altLang="en-US" sz="1200">
              <a:latin typeface="ＭＳ ゴシック" pitchFamily="49" charset="-128"/>
              <a:ea typeface="ＭＳ ゴシック" pitchFamily="49" charset="-128"/>
            </a:rPr>
            <a:t>　充当可能基金については、普通交付税等の交付額の増加等により、財政調整基金残高が増加したことや、ふるさと納税事業の推進によるふるさとふれあい基金残高が増加したことにより、増加に転じている。</a:t>
          </a:r>
        </a:p>
        <a:p>
          <a:r>
            <a:rPr kumimoji="1" lang="ja-JP" altLang="en-US" sz="1200">
              <a:latin typeface="ＭＳ ゴシック" pitchFamily="49" charset="-128"/>
              <a:ea typeface="ＭＳ ゴシック" pitchFamily="49" charset="-128"/>
            </a:rPr>
            <a:t>　ただし、今後については、地方債の償還に係る公債費や、施設等の維持管理経費等で基金を取り崩すことで、充当可能基金の減少が見込まれる。</a:t>
          </a:r>
        </a:p>
        <a:p>
          <a:r>
            <a:rPr kumimoji="1" lang="ja-JP" altLang="en-US" sz="1200">
              <a:latin typeface="ＭＳ ゴシック" pitchFamily="49" charset="-128"/>
              <a:ea typeface="ＭＳ ゴシック" pitchFamily="49" charset="-128"/>
            </a:rPr>
            <a:t>　今後も、将来負担比率等に注視しながら、徹底した歳出の削減を行うことで、適正な規模での基金の積み立て促進に努める。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和歌山県由良町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・財政調整基金を令和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年度末に積み立て及び、臨時財政対策債償還金費の設立により、基金額が対前年度＋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百万円となったことから、総基金残高も増加している。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長期的には、歳入では税収等の増加が見込めず、歳出では義務的経費や現在計画している事業等による支出が見込まれ、現状のままでは基金額が減少していくことが予想されるため、徹底した歳出の削減が必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・ふるさとふれあい基金：個性的で魅力あふれるふるさとづくりを推進するために要する経費の財源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教育・文化の向上に関する事業、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観光の振興に関する事業、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産業の振興に関する事業、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福祉・保健の充実に関する事業、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町長が必要と認める事業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・高齢者福祉基金：高齢者福祉の増進に要する経費の財源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・教育振興基金：教育振興に要する経費の財源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・森林環境譲与税基金：それぞれの地域の実情に応じて森林整備及び促進に関する事業を幅広く弾力的に実施するための財源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・ふるさとふれあい基金：取崩額：バス・タクシー運賃助成事業に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百万円、農業振興事業に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百万、観光振興事業に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百万円、学習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支援配置事業に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百万円、外国語指導助手招致事業に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積立額：ふるさと納税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・高齢者福祉基金：バス・タクシー運賃助成事業に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・森林環境譲与税：林業一般管理事業に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百万円を取り崩し、森林環境譲与税の交付分を積立てた。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・ふるさとふれあい基金：ふるさと納税分を積み立てて、各年度でふるさとづくりの事業にあった経費に充てる。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・高齢者福祉基金：バス・タクシー運賃助成事業等、高齢者福祉の増進に要する経費の財源に充てる予定であるが、積み立て予定はない。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年度末で、基金残高がほぼ無くなり、今後については現段階で決まった方針はない。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・森林環境譲与税基金：森林環境譲与税基金の交付額を積み立て、森林整備及びその促進に要する経費に充てる。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年度の財政調整基金については、主に地方交付税において臨時経済対策費等、当初予算で見込んでいた額より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百万円の増であったことから、一般会計への繰入分として予算計上していた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百万円を取り崩すことなく、財政調整基金の積み立てを行ったことにより、令和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年度末残高が前年度＋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億円の保持に努めていきたいが、今後、公債費や繰出金等が増加していくため、基金の残高は減少していくことが見込まれる。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・臨時財政対策債償還金費の設立により、積立を行ったため基金額が対前年度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・地方債の借入金利が低いことから、繰上返済の予定額等もないため、現段階で決まった方針はない。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27545D0-C7E1-4885-8644-ED02347669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BDD45E9-FE18-487E-9526-7269992FCE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2F01EE8-0225-45F7-9186-2979471CF8FC}"/>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4563854-B4C0-43DA-B2AA-C0644DA054E3}"/>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7A18A67-2199-4B5C-A4EB-1F1E384593D4}"/>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CE05A84-9341-426A-B541-A56856F62A85}"/>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143BD68-ECAB-466D-944A-4BDC64FE0C6E}"/>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4038557-2D42-44C1-B970-EBB9CBAAEA1F}"/>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E7A32A74-DB3C-4AFD-BE83-28872DEF0729}"/>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E0F6B6E-0B02-43F2-B1D2-6F037623C7E4}"/>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0D740E8-381D-4ACB-92A8-996A233500B1}"/>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9397455-312B-4D25-AABC-8C8F43BDC3F0}"/>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5,183
5,134
30.93
4,397,377
4,217,866
115,594
2,793,414
4,134,555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D2ED7AC-D154-4C16-A2A3-9D6CD6B2A36D}"/>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D687A7F-4A31-496E-8EDF-716344D7D577}"/>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FE8F73F-A138-4F55-AE77-0C9BDCC2B903}"/>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132.3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BDDFE1D-EF28-4D68-A75E-8EA49A39CE17}"/>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7A2EEC0-87DF-45D5-ACEA-095CB379E00C}"/>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8E072AA-132A-4F30-9EC1-585E7775A361}"/>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B3D056C-7955-4DBF-8935-FEC43F25CBA8}"/>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8CB3EAA-8104-4351-B839-021AA809271B}"/>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F859777-4A40-4984-BC29-60A9BD463DCF}"/>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AF5277F-ED48-4278-A2FA-B2186F67775E}"/>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4B8C64F-D740-4206-864F-0656A59CA20D}"/>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42E6872-EB73-470C-8B86-DCE545DB824F}"/>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0D48F31-B7AE-4DE3-A42C-12B5BDF643D9}"/>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F4EC57A-953B-41E1-85CB-3BCF8389B4E9}"/>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A26A3A0-BFA7-41E2-984A-1A2B66CA5311}"/>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2A1BF12-028D-406A-8EFF-37F1139CB489}"/>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C3CA3E6-DB96-4B21-B667-764CA4E5FABD}"/>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472C320E-6B23-41CE-9C27-4C472B6F5DA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8AF5E1DA-DFEC-496F-99EF-3BAE6B04D00F}"/>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DD10CC4-BC04-42F8-9684-46AC0980969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6AB7A0D-6F0A-437C-8D19-654657219B69}"/>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739B2CDE-DB9E-4524-8B5C-9392BF6303FC}"/>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E2C99655-4ED7-48FA-B4BA-765EF6550A65}"/>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96BEFE6-00CA-41B5-8573-C2DE84239FA8}"/>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6CFF0F6C-7F22-4E03-A934-296C5362581A}"/>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3726D7E5-8323-43AF-A685-58116571BB89}"/>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F020A0B-9A7E-423D-9198-26B909D0DD11}"/>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1A49461-8EAF-4E47-BA84-08C4FACE98F3}"/>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822E368-7313-4A33-92DD-F778318CC3BD}"/>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3F2F5EA-2A67-4DA6-89D9-4EF709E04F91}"/>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99FF3CF5-4191-49F3-8307-8B6F47F2587E}"/>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5137BF4-4A16-463D-BCB3-AE358F9CE495}"/>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48655E6-538A-4E1B-A7EB-3B464C099BFF}"/>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DF458E0-2C97-489C-B700-4AA60CFB7AAB}"/>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31A1DE6-AAAA-4580-99DA-22B8CC8459A3}"/>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a:t>
          </a:r>
          <a:r>
            <a:rPr kumimoji="1" lang="ja-JP" altLang="ja-JP" sz="950">
              <a:solidFill>
                <a:schemeClr val="dk1"/>
              </a:solidFill>
              <a:effectLst/>
              <a:latin typeface="+mn-lt"/>
              <a:ea typeface="+mn-ea"/>
              <a:cs typeface="+mn-cs"/>
            </a:rPr>
            <a:t>類似団体と比べ低い水準となっている。これは、近年実施してきた下水道事業によるクリーンセンター等の施設が主な要因である。</a:t>
          </a:r>
          <a:endParaRPr lang="ja-JP" altLang="ja-JP" sz="950">
            <a:effectLst/>
          </a:endParaRPr>
        </a:p>
        <a:p>
          <a:r>
            <a:rPr kumimoji="1" lang="ja-JP" altLang="ja-JP" sz="950">
              <a:solidFill>
                <a:schemeClr val="dk1"/>
              </a:solidFill>
              <a:effectLst/>
              <a:latin typeface="+mn-lt"/>
              <a:ea typeface="+mn-ea"/>
              <a:cs typeface="+mn-cs"/>
            </a:rPr>
            <a:t>　また、当町では、</a:t>
          </a:r>
          <a:r>
            <a:rPr kumimoji="1" lang="ja-JP" altLang="en-US" sz="950">
              <a:solidFill>
                <a:schemeClr val="dk1"/>
              </a:solidFill>
              <a:effectLst/>
              <a:latin typeface="+mn-lt"/>
              <a:ea typeface="+mn-ea"/>
              <a:cs typeface="+mn-cs"/>
            </a:rPr>
            <a:t>令和</a:t>
          </a:r>
          <a:r>
            <a:rPr kumimoji="1" lang="en-US" altLang="ja-JP" sz="950">
              <a:solidFill>
                <a:schemeClr val="dk1"/>
              </a:solidFill>
              <a:effectLst/>
              <a:latin typeface="+mn-lt"/>
              <a:ea typeface="+mn-ea"/>
              <a:cs typeface="+mn-cs"/>
            </a:rPr>
            <a:t>3</a:t>
          </a:r>
          <a:r>
            <a:rPr kumimoji="1" lang="ja-JP" altLang="ja-JP" sz="950">
              <a:solidFill>
                <a:schemeClr val="dk1"/>
              </a:solidFill>
              <a:effectLst/>
              <a:latin typeface="+mn-lt"/>
              <a:ea typeface="+mn-ea"/>
              <a:cs typeface="+mn-cs"/>
            </a:rPr>
            <a:t>年度に</a:t>
          </a:r>
          <a:r>
            <a:rPr kumimoji="1" lang="ja-JP" altLang="en-US" sz="950">
              <a:solidFill>
                <a:schemeClr val="dk1"/>
              </a:solidFill>
              <a:effectLst/>
              <a:latin typeface="+mn-lt"/>
              <a:ea typeface="+mn-ea"/>
              <a:cs typeface="+mn-cs"/>
            </a:rPr>
            <a:t>改定</a:t>
          </a:r>
          <a:r>
            <a:rPr kumimoji="1" lang="ja-JP" altLang="ja-JP" sz="950">
              <a:solidFill>
                <a:schemeClr val="dk1"/>
              </a:solidFill>
              <a:effectLst/>
              <a:latin typeface="+mn-lt"/>
              <a:ea typeface="+mn-ea"/>
              <a:cs typeface="+mn-cs"/>
            </a:rPr>
            <a:t>した公共施設総合管理計画により、①新規の整備は原則行わない②施設の更新は複合施設とする③当町に適した公共施設等の維持管理・利活用を実施するという目標を掲げ、今後の施設の改修及び更新に係る将来コストの縮減を図っている。しかしながら年々、償却率が上昇しているため、施設の計画的な改修がより必要になると考えられる。</a:t>
          </a:r>
          <a:endParaRPr kumimoji="1" lang="en-US" altLang="ja-JP" sz="950">
            <a:solidFill>
              <a:schemeClr val="dk1"/>
            </a:solidFill>
            <a:effectLst/>
            <a:latin typeface="+mn-lt"/>
            <a:ea typeface="+mn-ea"/>
            <a:cs typeface="+mn-cs"/>
          </a:endParaRPr>
        </a:p>
        <a:p>
          <a:r>
            <a:rPr kumimoji="1" lang="ja-JP" altLang="en-US" sz="950">
              <a:solidFill>
                <a:schemeClr val="dk1"/>
              </a:solidFill>
              <a:effectLst/>
              <a:latin typeface="+mn-lt"/>
              <a:ea typeface="+mn-ea"/>
              <a:cs typeface="+mn-cs"/>
            </a:rPr>
            <a:t>　また、統廃合により遊休化した施設についても検討していく必要がある。</a:t>
          </a:r>
          <a:endParaRPr lang="ja-JP" altLang="ja-JP" sz="95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2C07399-6D3B-4578-A628-891CA1B87FF1}"/>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775BCF9F-6300-4BDB-BAF1-0E21966317D3}"/>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B30A16D1-23C6-4EDB-9117-3BB3A4B3340E}"/>
            </a:ext>
          </a:extLst>
        </xdr:cNvPr>
        <xdr:cNvSpPr txBox="1"/>
      </xdr:nvSpPr>
      <xdr:spPr>
        <a:xfrm>
          <a:off x="731041" y="69991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C1FB97E8-046A-4B30-A7C6-5A45CC5E9828}"/>
            </a:ext>
          </a:extLst>
        </xdr:cNvPr>
        <xdr:cNvCxnSpPr/>
      </xdr:nvCxnSpPr>
      <xdr:spPr>
        <a:xfrm>
          <a:off x="1142365" y="66611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6789C8A8-0F58-40A1-9DDF-A0A7A764198D}"/>
            </a:ext>
          </a:extLst>
        </xdr:cNvPr>
        <xdr:cNvSpPr txBox="1"/>
      </xdr:nvSpPr>
      <xdr:spPr>
        <a:xfrm>
          <a:off x="731041" y="656925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C0EE6DEB-B569-4603-AC82-4EAD479A6296}"/>
            </a:ext>
          </a:extLst>
        </xdr:cNvPr>
        <xdr:cNvCxnSpPr/>
      </xdr:nvCxnSpPr>
      <xdr:spPr>
        <a:xfrm>
          <a:off x="1142365" y="623125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34B3BD4D-F4DF-4A70-A034-AE28080552AD}"/>
            </a:ext>
          </a:extLst>
        </xdr:cNvPr>
        <xdr:cNvSpPr txBox="1"/>
      </xdr:nvSpPr>
      <xdr:spPr>
        <a:xfrm>
          <a:off x="784241" y="61336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C1D4E29B-16F0-4C48-8A32-CBBBF1915FC4}"/>
            </a:ext>
          </a:extLst>
        </xdr:cNvPr>
        <xdr:cNvCxnSpPr/>
      </xdr:nvCxnSpPr>
      <xdr:spPr>
        <a:xfrm>
          <a:off x="1142365" y="57975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B6394F44-E692-44E5-AEC5-D0F6CFB58300}"/>
            </a:ext>
          </a:extLst>
        </xdr:cNvPr>
        <xdr:cNvSpPr txBox="1"/>
      </xdr:nvSpPr>
      <xdr:spPr>
        <a:xfrm>
          <a:off x="784241"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916D0832-B2BA-4D8E-96D9-B7F8E067B64B}"/>
            </a:ext>
          </a:extLst>
        </xdr:cNvPr>
        <xdr:cNvCxnSpPr/>
      </xdr:nvCxnSpPr>
      <xdr:spPr>
        <a:xfrm>
          <a:off x="1142365" y="53657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298E9CB5-1AFE-4AAB-B7F5-A5D818A4B966}"/>
            </a:ext>
          </a:extLst>
        </xdr:cNvPr>
        <xdr:cNvSpPr txBox="1"/>
      </xdr:nvSpPr>
      <xdr:spPr>
        <a:xfrm>
          <a:off x="784241" y="52681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9F556351-86FB-4544-A2A9-DA59F7AB98F4}"/>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B2A5C2DD-DDE0-4AEF-A5FA-BE1ABE11C12A}"/>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FE9A567C-F08C-477D-8383-A7EB39C06AF1}"/>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63" name="直線コネクタ 62">
          <a:extLst>
            <a:ext uri="{FF2B5EF4-FFF2-40B4-BE49-F238E27FC236}">
              <a16:creationId xmlns:a16="http://schemas.microsoft.com/office/drawing/2014/main" id="{8B16E9A1-ED05-4152-A452-9117D3076532}"/>
            </a:ext>
          </a:extLst>
        </xdr:cNvPr>
        <xdr:cNvCxnSpPr/>
      </xdr:nvCxnSpPr>
      <xdr:spPr>
        <a:xfrm flipV="1">
          <a:off x="4295775" y="5302631"/>
          <a:ext cx="1270" cy="108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64" name="有形固定資産減価償却率最小値テキスト">
          <a:extLst>
            <a:ext uri="{FF2B5EF4-FFF2-40B4-BE49-F238E27FC236}">
              <a16:creationId xmlns:a16="http://schemas.microsoft.com/office/drawing/2014/main" id="{6EF62D14-7533-4D8A-B0F3-3BE44AE22BAD}"/>
            </a:ext>
          </a:extLst>
        </xdr:cNvPr>
        <xdr:cNvSpPr txBox="1"/>
      </xdr:nvSpPr>
      <xdr:spPr>
        <a:xfrm>
          <a:off x="4342765" y="6390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65" name="直線コネクタ 64">
          <a:extLst>
            <a:ext uri="{FF2B5EF4-FFF2-40B4-BE49-F238E27FC236}">
              <a16:creationId xmlns:a16="http://schemas.microsoft.com/office/drawing/2014/main" id="{B4B6BAB3-09B8-4B94-90C2-C95ADAFEB92E}"/>
            </a:ext>
          </a:extLst>
        </xdr:cNvPr>
        <xdr:cNvCxnSpPr/>
      </xdr:nvCxnSpPr>
      <xdr:spPr>
        <a:xfrm>
          <a:off x="4206875" y="6385052"/>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66" name="有形固定資産減価償却率最大値テキスト">
          <a:extLst>
            <a:ext uri="{FF2B5EF4-FFF2-40B4-BE49-F238E27FC236}">
              <a16:creationId xmlns:a16="http://schemas.microsoft.com/office/drawing/2014/main" id="{50DF3E44-A64C-4790-9A90-7BB5FC001AD5}"/>
            </a:ext>
          </a:extLst>
        </xdr:cNvPr>
        <xdr:cNvSpPr txBox="1"/>
      </xdr:nvSpPr>
      <xdr:spPr>
        <a:xfrm>
          <a:off x="4342765" y="507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67" name="直線コネクタ 66">
          <a:extLst>
            <a:ext uri="{FF2B5EF4-FFF2-40B4-BE49-F238E27FC236}">
              <a16:creationId xmlns:a16="http://schemas.microsoft.com/office/drawing/2014/main" id="{7F19713B-B02F-4684-AB34-C6C44C1421AF}"/>
            </a:ext>
          </a:extLst>
        </xdr:cNvPr>
        <xdr:cNvCxnSpPr/>
      </xdr:nvCxnSpPr>
      <xdr:spPr>
        <a:xfrm>
          <a:off x="4206875" y="5302631"/>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68" name="有形固定資産減価償却率平均値テキスト">
          <a:extLst>
            <a:ext uri="{FF2B5EF4-FFF2-40B4-BE49-F238E27FC236}">
              <a16:creationId xmlns:a16="http://schemas.microsoft.com/office/drawing/2014/main" id="{65E151F7-06DB-436E-9EA0-67837928C2BD}"/>
            </a:ext>
          </a:extLst>
        </xdr:cNvPr>
        <xdr:cNvSpPr txBox="1"/>
      </xdr:nvSpPr>
      <xdr:spPr>
        <a:xfrm>
          <a:off x="4342765" y="5876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69" name="フローチャート: 判断 68">
          <a:extLst>
            <a:ext uri="{FF2B5EF4-FFF2-40B4-BE49-F238E27FC236}">
              <a16:creationId xmlns:a16="http://schemas.microsoft.com/office/drawing/2014/main" id="{358083B1-6459-494A-AC79-4768039B1B7A}"/>
            </a:ext>
          </a:extLst>
        </xdr:cNvPr>
        <xdr:cNvSpPr/>
      </xdr:nvSpPr>
      <xdr:spPr>
        <a:xfrm>
          <a:off x="4244975" y="589788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70" name="フローチャート: 判断 69">
          <a:extLst>
            <a:ext uri="{FF2B5EF4-FFF2-40B4-BE49-F238E27FC236}">
              <a16:creationId xmlns:a16="http://schemas.microsoft.com/office/drawing/2014/main" id="{7417109E-0C46-47E5-AEB2-1DCCD9965BD7}"/>
            </a:ext>
          </a:extLst>
        </xdr:cNvPr>
        <xdr:cNvSpPr/>
      </xdr:nvSpPr>
      <xdr:spPr>
        <a:xfrm>
          <a:off x="3611880" y="5901944"/>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71" name="フローチャート: 判断 70">
          <a:extLst>
            <a:ext uri="{FF2B5EF4-FFF2-40B4-BE49-F238E27FC236}">
              <a16:creationId xmlns:a16="http://schemas.microsoft.com/office/drawing/2014/main" id="{DD6E5DF1-ED48-457C-9229-9B67AE6248FF}"/>
            </a:ext>
          </a:extLst>
        </xdr:cNvPr>
        <xdr:cNvSpPr/>
      </xdr:nvSpPr>
      <xdr:spPr>
        <a:xfrm>
          <a:off x="2926080" y="5880608"/>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72" name="フローチャート: 判断 71">
          <a:extLst>
            <a:ext uri="{FF2B5EF4-FFF2-40B4-BE49-F238E27FC236}">
              <a16:creationId xmlns:a16="http://schemas.microsoft.com/office/drawing/2014/main" id="{7931E4D6-2B6A-4FD1-BF56-A25BD27415BF}"/>
            </a:ext>
          </a:extLst>
        </xdr:cNvPr>
        <xdr:cNvSpPr/>
      </xdr:nvSpPr>
      <xdr:spPr>
        <a:xfrm>
          <a:off x="2240280" y="5831205"/>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82677</xdr:rowOff>
    </xdr:from>
    <xdr:to>
      <xdr:col>7</xdr:col>
      <xdr:colOff>187325</xdr:colOff>
      <xdr:row>30</xdr:row>
      <xdr:rowOff>12827</xdr:rowOff>
    </xdr:to>
    <xdr:sp macro="" textlink="">
      <xdr:nvSpPr>
        <xdr:cNvPr id="73" name="フローチャート: 判断 72">
          <a:extLst>
            <a:ext uri="{FF2B5EF4-FFF2-40B4-BE49-F238E27FC236}">
              <a16:creationId xmlns:a16="http://schemas.microsoft.com/office/drawing/2014/main" id="{4A18DFC1-F1A6-4EF4-8F07-F39EF4277B5E}"/>
            </a:ext>
          </a:extLst>
        </xdr:cNvPr>
        <xdr:cNvSpPr/>
      </xdr:nvSpPr>
      <xdr:spPr>
        <a:xfrm>
          <a:off x="1554480" y="5809107"/>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83A5D6C-DEDA-4017-AC24-4EBE5F35CB0D}"/>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754B16D4-6932-456A-8EC8-9D777D96B6DC}"/>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A4665961-C7BA-459B-A5FB-F6ACF221578E}"/>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5301CB5B-887B-4260-9807-3ED3B8DF1852}"/>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6F416DC-F6D2-4ED1-80A9-AB65D791A02E}"/>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133223</xdr:rowOff>
    </xdr:from>
    <xdr:to>
      <xdr:col>23</xdr:col>
      <xdr:colOff>136525</xdr:colOff>
      <xdr:row>29</xdr:row>
      <xdr:rowOff>63373</xdr:rowOff>
    </xdr:to>
    <xdr:sp macro="" textlink="">
      <xdr:nvSpPr>
        <xdr:cNvPr id="79" name="楕円 78">
          <a:extLst>
            <a:ext uri="{FF2B5EF4-FFF2-40B4-BE49-F238E27FC236}">
              <a16:creationId xmlns:a16="http://schemas.microsoft.com/office/drawing/2014/main" id="{7100EAB3-26DD-463B-A696-CED965BDC4F6}"/>
            </a:ext>
          </a:extLst>
        </xdr:cNvPr>
        <xdr:cNvSpPr/>
      </xdr:nvSpPr>
      <xdr:spPr>
        <a:xfrm>
          <a:off x="4244975" y="5690108"/>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156100</xdr:rowOff>
    </xdr:from>
    <xdr:ext cx="405111" cy="259045"/>
    <xdr:sp macro="" textlink="">
      <xdr:nvSpPr>
        <xdr:cNvPr id="80" name="有形固定資産減価償却率該当値テキスト">
          <a:extLst>
            <a:ext uri="{FF2B5EF4-FFF2-40B4-BE49-F238E27FC236}">
              <a16:creationId xmlns:a16="http://schemas.microsoft.com/office/drawing/2014/main" id="{662E0F0A-0EA9-4550-9808-A145555AFECE}"/>
            </a:ext>
          </a:extLst>
        </xdr:cNvPr>
        <xdr:cNvSpPr txBox="1"/>
      </xdr:nvSpPr>
      <xdr:spPr>
        <a:xfrm>
          <a:off x="4342765" y="5537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107315</xdr:rowOff>
    </xdr:from>
    <xdr:to>
      <xdr:col>19</xdr:col>
      <xdr:colOff>187325</xdr:colOff>
      <xdr:row>29</xdr:row>
      <xdr:rowOff>37465</xdr:rowOff>
    </xdr:to>
    <xdr:sp macro="" textlink="">
      <xdr:nvSpPr>
        <xdr:cNvPr id="81" name="楕円 80">
          <a:extLst>
            <a:ext uri="{FF2B5EF4-FFF2-40B4-BE49-F238E27FC236}">
              <a16:creationId xmlns:a16="http://schemas.microsoft.com/office/drawing/2014/main" id="{054165CE-ED76-4D63-93D0-5EA51281EA7C}"/>
            </a:ext>
          </a:extLst>
        </xdr:cNvPr>
        <xdr:cNvSpPr/>
      </xdr:nvSpPr>
      <xdr:spPr>
        <a:xfrm>
          <a:off x="3611880" y="5658485"/>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158115</xdr:rowOff>
    </xdr:from>
    <xdr:to>
      <xdr:col>23</xdr:col>
      <xdr:colOff>85725</xdr:colOff>
      <xdr:row>29</xdr:row>
      <xdr:rowOff>12573</xdr:rowOff>
    </xdr:to>
    <xdr:cxnSp macro="">
      <xdr:nvCxnSpPr>
        <xdr:cNvPr id="82" name="直線コネクタ 81">
          <a:extLst>
            <a:ext uri="{FF2B5EF4-FFF2-40B4-BE49-F238E27FC236}">
              <a16:creationId xmlns:a16="http://schemas.microsoft.com/office/drawing/2014/main" id="{418A9D98-453F-440B-85A2-38954AFBD91F}"/>
            </a:ext>
          </a:extLst>
        </xdr:cNvPr>
        <xdr:cNvCxnSpPr/>
      </xdr:nvCxnSpPr>
      <xdr:spPr>
        <a:xfrm>
          <a:off x="3656965" y="5713095"/>
          <a:ext cx="640715"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83566</xdr:rowOff>
    </xdr:from>
    <xdr:to>
      <xdr:col>15</xdr:col>
      <xdr:colOff>187325</xdr:colOff>
      <xdr:row>29</xdr:row>
      <xdr:rowOff>13716</xdr:rowOff>
    </xdr:to>
    <xdr:sp macro="" textlink="">
      <xdr:nvSpPr>
        <xdr:cNvPr id="83" name="楕円 82">
          <a:extLst>
            <a:ext uri="{FF2B5EF4-FFF2-40B4-BE49-F238E27FC236}">
              <a16:creationId xmlns:a16="http://schemas.microsoft.com/office/drawing/2014/main" id="{5D783BA0-EA3C-497A-B247-23F7F075828F}"/>
            </a:ext>
          </a:extLst>
        </xdr:cNvPr>
        <xdr:cNvSpPr/>
      </xdr:nvSpPr>
      <xdr:spPr>
        <a:xfrm>
          <a:off x="2926080" y="5638546"/>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134366</xdr:rowOff>
    </xdr:from>
    <xdr:to>
      <xdr:col>19</xdr:col>
      <xdr:colOff>136525</xdr:colOff>
      <xdr:row>28</xdr:row>
      <xdr:rowOff>158115</xdr:rowOff>
    </xdr:to>
    <xdr:cxnSp macro="">
      <xdr:nvCxnSpPr>
        <xdr:cNvPr id="84" name="直線コネクタ 83">
          <a:extLst>
            <a:ext uri="{FF2B5EF4-FFF2-40B4-BE49-F238E27FC236}">
              <a16:creationId xmlns:a16="http://schemas.microsoft.com/office/drawing/2014/main" id="{6C1B6503-C3D7-429C-A3BF-34A49BABC393}"/>
            </a:ext>
          </a:extLst>
        </xdr:cNvPr>
        <xdr:cNvCxnSpPr/>
      </xdr:nvCxnSpPr>
      <xdr:spPr>
        <a:xfrm>
          <a:off x="2971165" y="5683631"/>
          <a:ext cx="685800" cy="2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51181</xdr:rowOff>
    </xdr:from>
    <xdr:to>
      <xdr:col>11</xdr:col>
      <xdr:colOff>187325</xdr:colOff>
      <xdr:row>28</xdr:row>
      <xdr:rowOff>152781</xdr:rowOff>
    </xdr:to>
    <xdr:sp macro="" textlink="">
      <xdr:nvSpPr>
        <xdr:cNvPr id="85" name="楕円 84">
          <a:extLst>
            <a:ext uri="{FF2B5EF4-FFF2-40B4-BE49-F238E27FC236}">
              <a16:creationId xmlns:a16="http://schemas.microsoft.com/office/drawing/2014/main" id="{7F70717F-091F-4F9F-934B-8B42C27D8986}"/>
            </a:ext>
          </a:extLst>
        </xdr:cNvPr>
        <xdr:cNvSpPr/>
      </xdr:nvSpPr>
      <xdr:spPr>
        <a:xfrm>
          <a:off x="2240280" y="5608066"/>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101981</xdr:rowOff>
    </xdr:from>
    <xdr:to>
      <xdr:col>15</xdr:col>
      <xdr:colOff>136525</xdr:colOff>
      <xdr:row>28</xdr:row>
      <xdr:rowOff>134366</xdr:rowOff>
    </xdr:to>
    <xdr:cxnSp macro="">
      <xdr:nvCxnSpPr>
        <xdr:cNvPr id="86" name="直線コネクタ 85">
          <a:extLst>
            <a:ext uri="{FF2B5EF4-FFF2-40B4-BE49-F238E27FC236}">
              <a16:creationId xmlns:a16="http://schemas.microsoft.com/office/drawing/2014/main" id="{BE24B2A6-E085-48C7-B1FB-57D6AE7818E6}"/>
            </a:ext>
          </a:extLst>
        </xdr:cNvPr>
        <xdr:cNvCxnSpPr/>
      </xdr:nvCxnSpPr>
      <xdr:spPr>
        <a:xfrm>
          <a:off x="2285365" y="5651246"/>
          <a:ext cx="6858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29591</xdr:rowOff>
    </xdr:from>
    <xdr:to>
      <xdr:col>7</xdr:col>
      <xdr:colOff>187325</xdr:colOff>
      <xdr:row>28</xdr:row>
      <xdr:rowOff>131191</xdr:rowOff>
    </xdr:to>
    <xdr:sp macro="" textlink="">
      <xdr:nvSpPr>
        <xdr:cNvPr id="87" name="楕円 86">
          <a:extLst>
            <a:ext uri="{FF2B5EF4-FFF2-40B4-BE49-F238E27FC236}">
              <a16:creationId xmlns:a16="http://schemas.microsoft.com/office/drawing/2014/main" id="{8B862F48-5B6D-4AE0-BF03-6511CFC4460C}"/>
            </a:ext>
          </a:extLst>
        </xdr:cNvPr>
        <xdr:cNvSpPr/>
      </xdr:nvSpPr>
      <xdr:spPr>
        <a:xfrm>
          <a:off x="1554480" y="5580761"/>
          <a:ext cx="8064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80391</xdr:rowOff>
    </xdr:from>
    <xdr:to>
      <xdr:col>11</xdr:col>
      <xdr:colOff>136525</xdr:colOff>
      <xdr:row>28</xdr:row>
      <xdr:rowOff>101981</xdr:rowOff>
    </xdr:to>
    <xdr:cxnSp macro="">
      <xdr:nvCxnSpPr>
        <xdr:cNvPr id="88" name="直線コネクタ 87">
          <a:extLst>
            <a:ext uri="{FF2B5EF4-FFF2-40B4-BE49-F238E27FC236}">
              <a16:creationId xmlns:a16="http://schemas.microsoft.com/office/drawing/2014/main" id="{ECECCD85-2AAE-4489-9B78-973C968506F0}"/>
            </a:ext>
          </a:extLst>
        </xdr:cNvPr>
        <xdr:cNvCxnSpPr/>
      </xdr:nvCxnSpPr>
      <xdr:spPr>
        <a:xfrm>
          <a:off x="1599565" y="5635371"/>
          <a:ext cx="685800" cy="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96791</xdr:rowOff>
    </xdr:from>
    <xdr:ext cx="405111" cy="259045"/>
    <xdr:sp macro="" textlink="">
      <xdr:nvSpPr>
        <xdr:cNvPr id="89" name="n_1aveValue有形固定資産減価償却率">
          <a:extLst>
            <a:ext uri="{FF2B5EF4-FFF2-40B4-BE49-F238E27FC236}">
              <a16:creationId xmlns:a16="http://schemas.microsoft.com/office/drawing/2014/main" id="{5D4F84F4-31BD-4850-ABE8-F631F473D559}"/>
            </a:ext>
          </a:extLst>
        </xdr:cNvPr>
        <xdr:cNvSpPr txBox="1"/>
      </xdr:nvSpPr>
      <xdr:spPr>
        <a:xfrm>
          <a:off x="3464569" y="5988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77360</xdr:rowOff>
    </xdr:from>
    <xdr:ext cx="405111" cy="259045"/>
    <xdr:sp macro="" textlink="">
      <xdr:nvSpPr>
        <xdr:cNvPr id="90" name="n_2aveValue有形固定資産減価償却率">
          <a:extLst>
            <a:ext uri="{FF2B5EF4-FFF2-40B4-BE49-F238E27FC236}">
              <a16:creationId xmlns:a16="http://schemas.microsoft.com/office/drawing/2014/main" id="{C607E4ED-341D-4261-9484-761978F310D4}"/>
            </a:ext>
          </a:extLst>
        </xdr:cNvPr>
        <xdr:cNvSpPr txBox="1"/>
      </xdr:nvSpPr>
      <xdr:spPr>
        <a:xfrm>
          <a:off x="2793374" y="5973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91" name="n_3aveValue有形固定資産減価償却率">
          <a:extLst>
            <a:ext uri="{FF2B5EF4-FFF2-40B4-BE49-F238E27FC236}">
              <a16:creationId xmlns:a16="http://schemas.microsoft.com/office/drawing/2014/main" id="{860D95BB-5B8B-4DDE-8BE7-4A227F52FCC6}"/>
            </a:ext>
          </a:extLst>
        </xdr:cNvPr>
        <xdr:cNvSpPr txBox="1"/>
      </xdr:nvSpPr>
      <xdr:spPr>
        <a:xfrm>
          <a:off x="2107574" y="5923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3954</xdr:rowOff>
    </xdr:from>
    <xdr:ext cx="405111" cy="259045"/>
    <xdr:sp macro="" textlink="">
      <xdr:nvSpPr>
        <xdr:cNvPr id="92" name="n_4aveValue有形固定資産減価償却率">
          <a:extLst>
            <a:ext uri="{FF2B5EF4-FFF2-40B4-BE49-F238E27FC236}">
              <a16:creationId xmlns:a16="http://schemas.microsoft.com/office/drawing/2014/main" id="{2C7B44ED-44B2-40EA-8C5E-27F93C3BED61}"/>
            </a:ext>
          </a:extLst>
        </xdr:cNvPr>
        <xdr:cNvSpPr txBox="1"/>
      </xdr:nvSpPr>
      <xdr:spPr>
        <a:xfrm>
          <a:off x="1421774" y="5901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53992</xdr:rowOff>
    </xdr:from>
    <xdr:ext cx="405111" cy="259045"/>
    <xdr:sp macro="" textlink="">
      <xdr:nvSpPr>
        <xdr:cNvPr id="93" name="n_1mainValue有形固定資産減価償却率">
          <a:extLst>
            <a:ext uri="{FF2B5EF4-FFF2-40B4-BE49-F238E27FC236}">
              <a16:creationId xmlns:a16="http://schemas.microsoft.com/office/drawing/2014/main" id="{0879EA55-DA26-4C49-8A35-88CF9FFCB1F6}"/>
            </a:ext>
          </a:extLst>
        </xdr:cNvPr>
        <xdr:cNvSpPr txBox="1"/>
      </xdr:nvSpPr>
      <xdr:spPr>
        <a:xfrm>
          <a:off x="3464569" y="54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30243</xdr:rowOff>
    </xdr:from>
    <xdr:ext cx="405111" cy="259045"/>
    <xdr:sp macro="" textlink="">
      <xdr:nvSpPr>
        <xdr:cNvPr id="94" name="n_2mainValue有形固定資産減価償却率">
          <a:extLst>
            <a:ext uri="{FF2B5EF4-FFF2-40B4-BE49-F238E27FC236}">
              <a16:creationId xmlns:a16="http://schemas.microsoft.com/office/drawing/2014/main" id="{4E5EDBAC-65D9-42F8-89DC-A837FAF4E5DB}"/>
            </a:ext>
          </a:extLst>
        </xdr:cNvPr>
        <xdr:cNvSpPr txBox="1"/>
      </xdr:nvSpPr>
      <xdr:spPr>
        <a:xfrm>
          <a:off x="2793374" y="540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169308</xdr:rowOff>
    </xdr:from>
    <xdr:ext cx="405111" cy="259045"/>
    <xdr:sp macro="" textlink="">
      <xdr:nvSpPr>
        <xdr:cNvPr id="95" name="n_3mainValue有形固定資産減価償却率">
          <a:extLst>
            <a:ext uri="{FF2B5EF4-FFF2-40B4-BE49-F238E27FC236}">
              <a16:creationId xmlns:a16="http://schemas.microsoft.com/office/drawing/2014/main" id="{ABB16513-A4A0-4C6C-8753-4655CCBCB2BA}"/>
            </a:ext>
          </a:extLst>
        </xdr:cNvPr>
        <xdr:cNvSpPr txBox="1"/>
      </xdr:nvSpPr>
      <xdr:spPr>
        <a:xfrm>
          <a:off x="2107574" y="538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147718</xdr:rowOff>
    </xdr:from>
    <xdr:ext cx="405111" cy="259045"/>
    <xdr:sp macro="" textlink="">
      <xdr:nvSpPr>
        <xdr:cNvPr id="96" name="n_4mainValue有形固定資産減価償却率">
          <a:extLst>
            <a:ext uri="{FF2B5EF4-FFF2-40B4-BE49-F238E27FC236}">
              <a16:creationId xmlns:a16="http://schemas.microsoft.com/office/drawing/2014/main" id="{8BFCDFFB-58C2-4B9C-BC72-F89BE0ED39DF}"/>
            </a:ext>
          </a:extLst>
        </xdr:cNvPr>
        <xdr:cNvSpPr txBox="1"/>
      </xdr:nvSpPr>
      <xdr:spPr>
        <a:xfrm>
          <a:off x="1421774" y="5355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FDB20E77-3B48-4DB7-A813-4D7624575381}"/>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4A64082-B7A8-4C9D-A6A8-E5F8148D0602}"/>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6D580CFD-1881-4802-B6FA-A9ECEEE3097A}"/>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F91841F6-60A3-4083-8FB6-1B849C0AB037}"/>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61C86ACF-6F0C-41EB-A209-71E700A503E7}"/>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D3F07DA5-35A8-4F9D-B151-FDF7EA0E535D}"/>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639BDB22-AA85-4CBD-8C3F-D941B99F1CAD}"/>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90E69C0-64A1-4E3D-8C3E-587AA94F0299}"/>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A61BD4B4-D5CD-4D62-A313-32985E8DD30C}"/>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682571B-FF07-49CA-9AF9-D6F9992D7E8C}"/>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5281723B-A6E6-4368-8C00-D72F426D93BD}"/>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9FC42450-4DF8-4771-B3D4-63DAB9AD0E5C}"/>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10CA6FBA-255A-4D12-AED4-70AD588D79E0}"/>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類似団体と比べるとかなり高い水準となっている。</a:t>
          </a:r>
          <a:endParaRPr lang="ja-JP" altLang="ja-JP" sz="1000">
            <a:effectLst/>
          </a:endParaRPr>
        </a:p>
        <a:p>
          <a:r>
            <a:rPr kumimoji="1" lang="ja-JP" altLang="ja-JP" sz="1000">
              <a:solidFill>
                <a:schemeClr val="dk1"/>
              </a:solidFill>
              <a:effectLst/>
              <a:latin typeface="+mn-lt"/>
              <a:ea typeface="+mn-ea"/>
              <a:cs typeface="+mn-cs"/>
            </a:rPr>
            <a:t>　これは、近年の道路新設改良事業等よる地方債発行額の増加した事が要因である。</a:t>
          </a:r>
          <a:r>
            <a:rPr kumimoji="1" lang="ja-JP" altLang="en-US" sz="1000">
              <a:solidFill>
                <a:schemeClr val="dk1"/>
              </a:solidFill>
              <a:effectLst/>
              <a:latin typeface="+mn-lt"/>
              <a:ea typeface="+mn-ea"/>
              <a:cs typeface="+mn-cs"/>
            </a:rPr>
            <a:t>しかしながら、</a:t>
          </a:r>
          <a:r>
            <a:rPr kumimoji="1" lang="ja-JP" altLang="ja-JP" sz="1000">
              <a:solidFill>
                <a:schemeClr val="dk1"/>
              </a:solidFill>
              <a:effectLst/>
              <a:latin typeface="+mn-lt"/>
              <a:ea typeface="+mn-ea"/>
              <a:cs typeface="+mn-cs"/>
            </a:rPr>
            <a:t>前年度より</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傾向にあり、これは令和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年度に地方債の新規発行額</a:t>
          </a:r>
          <a:r>
            <a:rPr kumimoji="1" lang="ja-JP" altLang="en-US" sz="1000">
              <a:solidFill>
                <a:schemeClr val="dk1"/>
              </a:solidFill>
              <a:effectLst/>
              <a:latin typeface="+mn-lt"/>
              <a:ea typeface="+mn-ea"/>
              <a:cs typeface="+mn-cs"/>
            </a:rPr>
            <a:t>が減少し将来負担額が減少したことや</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基金の積立を行った事で充当可能財源が増加したことで</a:t>
          </a:r>
          <a:r>
            <a:rPr kumimoji="1" lang="ja-JP" altLang="ja-JP" sz="1000">
              <a:solidFill>
                <a:schemeClr val="dk1"/>
              </a:solidFill>
              <a:effectLst/>
              <a:latin typeface="+mn-ea"/>
              <a:ea typeface="+mn-ea"/>
              <a:cs typeface="+mn-cs"/>
            </a:rPr>
            <a:t>、当該比率が</a:t>
          </a:r>
          <a:r>
            <a:rPr kumimoji="1" lang="ja-JP" altLang="en-US" sz="1000">
              <a:solidFill>
                <a:schemeClr val="dk1"/>
              </a:solidFill>
              <a:effectLst/>
              <a:latin typeface="+mn-ea"/>
              <a:ea typeface="+mn-ea"/>
              <a:cs typeface="+mn-cs"/>
            </a:rPr>
            <a:t>低く</a:t>
          </a:r>
          <a:r>
            <a:rPr kumimoji="1" lang="ja-JP" altLang="ja-JP" sz="1000">
              <a:solidFill>
                <a:schemeClr val="dk1"/>
              </a:solidFill>
              <a:effectLst/>
              <a:latin typeface="+mn-ea"/>
              <a:ea typeface="+mn-ea"/>
              <a:cs typeface="+mn-cs"/>
            </a:rPr>
            <a:t>なっている。</a:t>
          </a:r>
          <a:endParaRPr kumimoji="1" lang="en-US" altLang="ja-JP" sz="1000">
            <a:solidFill>
              <a:schemeClr val="dk1"/>
            </a:solidFill>
            <a:effectLst/>
            <a:latin typeface="+mn-ea"/>
            <a:ea typeface="+mn-ea"/>
            <a:cs typeface="+mn-cs"/>
          </a:endParaRPr>
        </a:p>
        <a:p>
          <a:r>
            <a:rPr kumimoji="1" lang="ja-JP" altLang="en-US" sz="1000">
              <a:solidFill>
                <a:schemeClr val="dk1"/>
              </a:solidFill>
              <a:effectLst/>
              <a:latin typeface="+mn-ea"/>
              <a:ea typeface="+mn-ea"/>
              <a:cs typeface="+mn-cs"/>
            </a:rPr>
            <a:t>　しかしながら、類似団体と比べると高い水準となっているため、地方債の計画的な償還や基金の積立等を行っていく必要がある。</a:t>
          </a:r>
          <a:endParaRPr kumimoji="1" lang="en-US" altLang="ja-JP" sz="1000">
            <a:solidFill>
              <a:schemeClr val="dk1"/>
            </a:solidFill>
            <a:effectLst/>
            <a:latin typeface="+mn-ea"/>
            <a:ea typeface="+mn-ea"/>
            <a:cs typeface="+mn-cs"/>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CDF35E99-D2FA-4816-97D8-4EA593E225CE}"/>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A47E51E9-EB0D-42B9-AC15-C93C2625E245}"/>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343B8F1D-3C93-4C41-8018-BF1FDF4F3A73}"/>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E4AB0C28-4234-459C-A6C0-610E8425987C}"/>
            </a:ext>
          </a:extLst>
        </xdr:cNvPr>
        <xdr:cNvCxnSpPr/>
      </xdr:nvCxnSpPr>
      <xdr:spPr>
        <a:xfrm>
          <a:off x="10188575" y="67331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AB6E90C4-D294-46A0-BA77-5B69BCA5AD6B}"/>
            </a:ext>
          </a:extLst>
        </xdr:cNvPr>
        <xdr:cNvSpPr txBox="1"/>
      </xdr:nvSpPr>
      <xdr:spPr>
        <a:xfrm>
          <a:off x="9695591" y="66355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25C4D253-6841-4103-AED3-8209AE3BD8CD}"/>
            </a:ext>
          </a:extLst>
        </xdr:cNvPr>
        <xdr:cNvCxnSpPr/>
      </xdr:nvCxnSpPr>
      <xdr:spPr>
        <a:xfrm>
          <a:off x="10188575" y="6369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6" name="テキスト ボックス 115">
          <a:extLst>
            <a:ext uri="{FF2B5EF4-FFF2-40B4-BE49-F238E27FC236}">
              <a16:creationId xmlns:a16="http://schemas.microsoft.com/office/drawing/2014/main" id="{569B757D-E126-4752-9976-30F9AB2E5E8E}"/>
            </a:ext>
          </a:extLst>
        </xdr:cNvPr>
        <xdr:cNvSpPr txBox="1"/>
      </xdr:nvSpPr>
      <xdr:spPr>
        <a:xfrm>
          <a:off x="9695591" y="627948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CF2DA924-9796-4CB0-BD2C-0AD7680463C0}"/>
            </a:ext>
          </a:extLst>
        </xdr:cNvPr>
        <xdr:cNvCxnSpPr/>
      </xdr:nvCxnSpPr>
      <xdr:spPr>
        <a:xfrm>
          <a:off x="10188575" y="601345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8" name="テキスト ボックス 117">
          <a:extLst>
            <a:ext uri="{FF2B5EF4-FFF2-40B4-BE49-F238E27FC236}">
              <a16:creationId xmlns:a16="http://schemas.microsoft.com/office/drawing/2014/main" id="{3F265418-5FA0-404A-97A1-F27AEF18D8F8}"/>
            </a:ext>
          </a:extLst>
        </xdr:cNvPr>
        <xdr:cNvSpPr txBox="1"/>
      </xdr:nvSpPr>
      <xdr:spPr>
        <a:xfrm>
          <a:off x="9695591" y="591583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CC214062-0EF6-446D-BF5C-B1087338F5BA}"/>
            </a:ext>
          </a:extLst>
        </xdr:cNvPr>
        <xdr:cNvCxnSpPr/>
      </xdr:nvCxnSpPr>
      <xdr:spPr>
        <a:xfrm>
          <a:off x="10188575" y="564980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6C7F568E-8467-472B-BEFE-CF7055F3B2FE}"/>
            </a:ext>
          </a:extLst>
        </xdr:cNvPr>
        <xdr:cNvSpPr txBox="1"/>
      </xdr:nvSpPr>
      <xdr:spPr>
        <a:xfrm>
          <a:off x="9756296" y="55617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E67A51DF-F2FE-4029-B805-C945E10D0D71}"/>
            </a:ext>
          </a:extLst>
        </xdr:cNvPr>
        <xdr:cNvCxnSpPr/>
      </xdr:nvCxnSpPr>
      <xdr:spPr>
        <a:xfrm>
          <a:off x="10188575" y="52956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834EEC0A-6FBD-427C-8E95-6FDBA109267B}"/>
            </a:ext>
          </a:extLst>
        </xdr:cNvPr>
        <xdr:cNvSpPr txBox="1"/>
      </xdr:nvSpPr>
      <xdr:spPr>
        <a:xfrm>
          <a:off x="9856983" y="520188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195175D4-DC98-43A9-B1EE-81169775ECE7}"/>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E989CEF1-C13A-45A6-8A8A-99568C693A2C}"/>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25" name="直線コネクタ 124">
          <a:extLst>
            <a:ext uri="{FF2B5EF4-FFF2-40B4-BE49-F238E27FC236}">
              <a16:creationId xmlns:a16="http://schemas.microsoft.com/office/drawing/2014/main" id="{8B8A2A6D-9652-418D-8586-3B398347BFAF}"/>
            </a:ext>
          </a:extLst>
        </xdr:cNvPr>
        <xdr:cNvCxnSpPr/>
      </xdr:nvCxnSpPr>
      <xdr:spPr>
        <a:xfrm flipV="1">
          <a:off x="13313410" y="5295688"/>
          <a:ext cx="1269" cy="1225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26" name="債務償還比率最小値テキスト">
          <a:extLst>
            <a:ext uri="{FF2B5EF4-FFF2-40B4-BE49-F238E27FC236}">
              <a16:creationId xmlns:a16="http://schemas.microsoft.com/office/drawing/2014/main" id="{672C6974-1C90-4CD8-925B-585268F20CDC}"/>
            </a:ext>
          </a:extLst>
        </xdr:cNvPr>
        <xdr:cNvSpPr txBox="1"/>
      </xdr:nvSpPr>
      <xdr:spPr>
        <a:xfrm>
          <a:off x="13369925" y="652536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27" name="直線コネクタ 126">
          <a:extLst>
            <a:ext uri="{FF2B5EF4-FFF2-40B4-BE49-F238E27FC236}">
              <a16:creationId xmlns:a16="http://schemas.microsoft.com/office/drawing/2014/main" id="{BAF48748-A8A3-412A-80BC-5E99ACE981A4}"/>
            </a:ext>
          </a:extLst>
        </xdr:cNvPr>
        <xdr:cNvCxnSpPr/>
      </xdr:nvCxnSpPr>
      <xdr:spPr>
        <a:xfrm>
          <a:off x="13251180" y="6521534"/>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D487F7D6-ED2F-4835-A6AD-A8DFDB6E43CF}"/>
            </a:ext>
          </a:extLst>
        </xdr:cNvPr>
        <xdr:cNvSpPr txBox="1"/>
      </xdr:nvSpPr>
      <xdr:spPr>
        <a:xfrm>
          <a:off x="13369925" y="5067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0A8AFA13-0D41-4D69-BF32-C72C061161EE}"/>
            </a:ext>
          </a:extLst>
        </xdr:cNvPr>
        <xdr:cNvCxnSpPr/>
      </xdr:nvCxnSpPr>
      <xdr:spPr>
        <a:xfrm>
          <a:off x="13251180" y="5295688"/>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111218</xdr:rowOff>
    </xdr:from>
    <xdr:ext cx="469744" cy="259045"/>
    <xdr:sp macro="" textlink="">
      <xdr:nvSpPr>
        <xdr:cNvPr id="130" name="債務償還比率平均値テキスト">
          <a:extLst>
            <a:ext uri="{FF2B5EF4-FFF2-40B4-BE49-F238E27FC236}">
              <a16:creationId xmlns:a16="http://schemas.microsoft.com/office/drawing/2014/main" id="{1528F8C6-6585-4248-B23D-A98DFDAA1410}"/>
            </a:ext>
          </a:extLst>
        </xdr:cNvPr>
        <xdr:cNvSpPr txBox="1"/>
      </xdr:nvSpPr>
      <xdr:spPr>
        <a:xfrm>
          <a:off x="13369925" y="532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31" name="フローチャート: 判断 130">
          <a:extLst>
            <a:ext uri="{FF2B5EF4-FFF2-40B4-BE49-F238E27FC236}">
              <a16:creationId xmlns:a16="http://schemas.microsoft.com/office/drawing/2014/main" id="{4512FB7C-8E46-4433-8AA0-B1FE5E05911F}"/>
            </a:ext>
          </a:extLst>
        </xdr:cNvPr>
        <xdr:cNvSpPr/>
      </xdr:nvSpPr>
      <xdr:spPr>
        <a:xfrm>
          <a:off x="13289280" y="5473776"/>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32" name="フローチャート: 判断 131">
          <a:extLst>
            <a:ext uri="{FF2B5EF4-FFF2-40B4-BE49-F238E27FC236}">
              <a16:creationId xmlns:a16="http://schemas.microsoft.com/office/drawing/2014/main" id="{737526EB-AB9F-4938-98CA-2B4B413A5F4D}"/>
            </a:ext>
          </a:extLst>
        </xdr:cNvPr>
        <xdr:cNvSpPr/>
      </xdr:nvSpPr>
      <xdr:spPr>
        <a:xfrm>
          <a:off x="12629515" y="5479038"/>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33" name="フローチャート: 判断 132">
          <a:extLst>
            <a:ext uri="{FF2B5EF4-FFF2-40B4-BE49-F238E27FC236}">
              <a16:creationId xmlns:a16="http://schemas.microsoft.com/office/drawing/2014/main" id="{E1DAE708-451D-458E-B018-E26F5C7A7AE3}"/>
            </a:ext>
          </a:extLst>
        </xdr:cNvPr>
        <xdr:cNvSpPr/>
      </xdr:nvSpPr>
      <xdr:spPr>
        <a:xfrm>
          <a:off x="11943715" y="5479749"/>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34" name="フローチャート: 判断 133">
          <a:extLst>
            <a:ext uri="{FF2B5EF4-FFF2-40B4-BE49-F238E27FC236}">
              <a16:creationId xmlns:a16="http://schemas.microsoft.com/office/drawing/2014/main" id="{4101C037-BFE2-4C23-B19F-5200813BF7A3}"/>
            </a:ext>
          </a:extLst>
        </xdr:cNvPr>
        <xdr:cNvSpPr/>
      </xdr:nvSpPr>
      <xdr:spPr>
        <a:xfrm>
          <a:off x="11257915" y="5559311"/>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30455</xdr:rowOff>
    </xdr:from>
    <xdr:to>
      <xdr:col>60</xdr:col>
      <xdr:colOff>123825</xdr:colOff>
      <xdr:row>28</xdr:row>
      <xdr:rowOff>132055</xdr:rowOff>
    </xdr:to>
    <xdr:sp macro="" textlink="">
      <xdr:nvSpPr>
        <xdr:cNvPr id="135" name="フローチャート: 判断 134">
          <a:extLst>
            <a:ext uri="{FF2B5EF4-FFF2-40B4-BE49-F238E27FC236}">
              <a16:creationId xmlns:a16="http://schemas.microsoft.com/office/drawing/2014/main" id="{B5777544-22C8-4E31-88BE-EE21BF746FD1}"/>
            </a:ext>
          </a:extLst>
        </xdr:cNvPr>
        <xdr:cNvSpPr/>
      </xdr:nvSpPr>
      <xdr:spPr>
        <a:xfrm>
          <a:off x="10572115" y="5581625"/>
          <a:ext cx="10731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42667A06-538B-4B8D-9F52-3ACA1A9B83E1}"/>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E0660FEB-31D2-4B79-A6E6-DB7F85FB8789}"/>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603BEEA8-5BC5-4DAA-9EC4-EDA36994E4C6}"/>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DEF7E8E4-1009-4F5F-86A5-871D2EAFE6FC}"/>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4C505FE1-66AF-43FB-B527-B950F16574F9}"/>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9847</xdr:rowOff>
    </xdr:from>
    <xdr:to>
      <xdr:col>76</xdr:col>
      <xdr:colOff>73025</xdr:colOff>
      <xdr:row>29</xdr:row>
      <xdr:rowOff>111447</xdr:rowOff>
    </xdr:to>
    <xdr:sp macro="" textlink="">
      <xdr:nvSpPr>
        <xdr:cNvPr id="141" name="楕円 140">
          <a:extLst>
            <a:ext uri="{FF2B5EF4-FFF2-40B4-BE49-F238E27FC236}">
              <a16:creationId xmlns:a16="http://schemas.microsoft.com/office/drawing/2014/main" id="{FFB83B40-DB45-42C5-BDC1-50A0CB1D9AC4}"/>
            </a:ext>
          </a:extLst>
        </xdr:cNvPr>
        <xdr:cNvSpPr/>
      </xdr:nvSpPr>
      <xdr:spPr>
        <a:xfrm>
          <a:off x="13289280" y="5736277"/>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159724</xdr:rowOff>
    </xdr:from>
    <xdr:ext cx="469744" cy="259045"/>
    <xdr:sp macro="" textlink="">
      <xdr:nvSpPr>
        <xdr:cNvPr id="142" name="債務償還比率該当値テキスト">
          <a:extLst>
            <a:ext uri="{FF2B5EF4-FFF2-40B4-BE49-F238E27FC236}">
              <a16:creationId xmlns:a16="http://schemas.microsoft.com/office/drawing/2014/main" id="{D34BFE9F-4363-4CA1-B988-50A9BC7E09EC}"/>
            </a:ext>
          </a:extLst>
        </xdr:cNvPr>
        <xdr:cNvSpPr txBox="1"/>
      </xdr:nvSpPr>
      <xdr:spPr>
        <a:xfrm>
          <a:off x="13369925" y="5714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57705</xdr:rowOff>
    </xdr:from>
    <xdr:to>
      <xdr:col>72</xdr:col>
      <xdr:colOff>123825</xdr:colOff>
      <xdr:row>29</xdr:row>
      <xdr:rowOff>159305</xdr:rowOff>
    </xdr:to>
    <xdr:sp macro="" textlink="">
      <xdr:nvSpPr>
        <xdr:cNvPr id="143" name="楕円 142">
          <a:extLst>
            <a:ext uri="{FF2B5EF4-FFF2-40B4-BE49-F238E27FC236}">
              <a16:creationId xmlns:a16="http://schemas.microsoft.com/office/drawing/2014/main" id="{00E5E42C-9C49-4BB9-91FE-318BC3131927}"/>
            </a:ext>
          </a:extLst>
        </xdr:cNvPr>
        <xdr:cNvSpPr/>
      </xdr:nvSpPr>
      <xdr:spPr>
        <a:xfrm>
          <a:off x="12629515" y="577842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60647</xdr:rowOff>
    </xdr:from>
    <xdr:to>
      <xdr:col>76</xdr:col>
      <xdr:colOff>22225</xdr:colOff>
      <xdr:row>29</xdr:row>
      <xdr:rowOff>108505</xdr:rowOff>
    </xdr:to>
    <xdr:cxnSp macro="">
      <xdr:nvCxnSpPr>
        <xdr:cNvPr id="144" name="直線コネクタ 143">
          <a:extLst>
            <a:ext uri="{FF2B5EF4-FFF2-40B4-BE49-F238E27FC236}">
              <a16:creationId xmlns:a16="http://schemas.microsoft.com/office/drawing/2014/main" id="{403F9B42-C7C5-416F-9C25-B82BAE7FECF9}"/>
            </a:ext>
          </a:extLst>
        </xdr:cNvPr>
        <xdr:cNvCxnSpPr/>
      </xdr:nvCxnSpPr>
      <xdr:spPr>
        <a:xfrm flipV="1">
          <a:off x="12684125" y="5781362"/>
          <a:ext cx="631190" cy="4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17835</xdr:rowOff>
    </xdr:from>
    <xdr:to>
      <xdr:col>68</xdr:col>
      <xdr:colOff>123825</xdr:colOff>
      <xdr:row>29</xdr:row>
      <xdr:rowOff>119435</xdr:rowOff>
    </xdr:to>
    <xdr:sp macro="" textlink="">
      <xdr:nvSpPr>
        <xdr:cNvPr id="145" name="楕円 144">
          <a:extLst>
            <a:ext uri="{FF2B5EF4-FFF2-40B4-BE49-F238E27FC236}">
              <a16:creationId xmlns:a16="http://schemas.microsoft.com/office/drawing/2014/main" id="{712D0309-319C-49ED-ABF1-06059EE3AE39}"/>
            </a:ext>
          </a:extLst>
        </xdr:cNvPr>
        <xdr:cNvSpPr/>
      </xdr:nvSpPr>
      <xdr:spPr>
        <a:xfrm>
          <a:off x="11943715" y="5746170"/>
          <a:ext cx="10731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68635</xdr:rowOff>
    </xdr:from>
    <xdr:to>
      <xdr:col>72</xdr:col>
      <xdr:colOff>73025</xdr:colOff>
      <xdr:row>29</xdr:row>
      <xdr:rowOff>108505</xdr:rowOff>
    </xdr:to>
    <xdr:cxnSp macro="">
      <xdr:nvCxnSpPr>
        <xdr:cNvPr id="146" name="直線コネクタ 145">
          <a:extLst>
            <a:ext uri="{FF2B5EF4-FFF2-40B4-BE49-F238E27FC236}">
              <a16:creationId xmlns:a16="http://schemas.microsoft.com/office/drawing/2014/main" id="{7F1B11B2-3BDF-4E62-8B35-DBAAEB53B9E7}"/>
            </a:ext>
          </a:extLst>
        </xdr:cNvPr>
        <xdr:cNvCxnSpPr/>
      </xdr:nvCxnSpPr>
      <xdr:spPr>
        <a:xfrm>
          <a:off x="11998325" y="5791255"/>
          <a:ext cx="685800" cy="3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45085</xdr:rowOff>
    </xdr:from>
    <xdr:to>
      <xdr:col>64</xdr:col>
      <xdr:colOff>123825</xdr:colOff>
      <xdr:row>30</xdr:row>
      <xdr:rowOff>146685</xdr:rowOff>
    </xdr:to>
    <xdr:sp macro="" textlink="">
      <xdr:nvSpPr>
        <xdr:cNvPr id="147" name="楕円 146">
          <a:extLst>
            <a:ext uri="{FF2B5EF4-FFF2-40B4-BE49-F238E27FC236}">
              <a16:creationId xmlns:a16="http://schemas.microsoft.com/office/drawing/2014/main" id="{E91D4B42-E759-4388-9998-68F38E1C4371}"/>
            </a:ext>
          </a:extLst>
        </xdr:cNvPr>
        <xdr:cNvSpPr/>
      </xdr:nvSpPr>
      <xdr:spPr>
        <a:xfrm>
          <a:off x="11257915" y="5942965"/>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68635</xdr:rowOff>
    </xdr:from>
    <xdr:to>
      <xdr:col>68</xdr:col>
      <xdr:colOff>73025</xdr:colOff>
      <xdr:row>30</xdr:row>
      <xdr:rowOff>95885</xdr:rowOff>
    </xdr:to>
    <xdr:cxnSp macro="">
      <xdr:nvCxnSpPr>
        <xdr:cNvPr id="148" name="直線コネクタ 147">
          <a:extLst>
            <a:ext uri="{FF2B5EF4-FFF2-40B4-BE49-F238E27FC236}">
              <a16:creationId xmlns:a16="http://schemas.microsoft.com/office/drawing/2014/main" id="{28B0CBF3-96EA-4406-BFDA-5CFB942F838E}"/>
            </a:ext>
          </a:extLst>
        </xdr:cNvPr>
        <xdr:cNvCxnSpPr/>
      </xdr:nvCxnSpPr>
      <xdr:spPr>
        <a:xfrm flipV="1">
          <a:off x="11312525" y="5791255"/>
          <a:ext cx="685800" cy="19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152316</xdr:rowOff>
    </xdr:from>
    <xdr:to>
      <xdr:col>60</xdr:col>
      <xdr:colOff>123825</xdr:colOff>
      <xdr:row>31</xdr:row>
      <xdr:rowOff>82466</xdr:rowOff>
    </xdr:to>
    <xdr:sp macro="" textlink="">
      <xdr:nvSpPr>
        <xdr:cNvPr id="149" name="楕円 148">
          <a:extLst>
            <a:ext uri="{FF2B5EF4-FFF2-40B4-BE49-F238E27FC236}">
              <a16:creationId xmlns:a16="http://schemas.microsoft.com/office/drawing/2014/main" id="{EC41480F-3F24-4FDD-AB8A-6379491832CA}"/>
            </a:ext>
          </a:extLst>
        </xdr:cNvPr>
        <xdr:cNvSpPr/>
      </xdr:nvSpPr>
      <xdr:spPr>
        <a:xfrm>
          <a:off x="10572115" y="6048291"/>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95885</xdr:rowOff>
    </xdr:from>
    <xdr:to>
      <xdr:col>64</xdr:col>
      <xdr:colOff>73025</xdr:colOff>
      <xdr:row>31</xdr:row>
      <xdr:rowOff>31666</xdr:rowOff>
    </xdr:to>
    <xdr:cxnSp macro="">
      <xdr:nvCxnSpPr>
        <xdr:cNvPr id="150" name="直線コネクタ 149">
          <a:extLst>
            <a:ext uri="{FF2B5EF4-FFF2-40B4-BE49-F238E27FC236}">
              <a16:creationId xmlns:a16="http://schemas.microsoft.com/office/drawing/2014/main" id="{4BCE9F64-A168-4F82-A583-87E3235B1FCD}"/>
            </a:ext>
          </a:extLst>
        </xdr:cNvPr>
        <xdr:cNvCxnSpPr/>
      </xdr:nvCxnSpPr>
      <xdr:spPr>
        <a:xfrm flipV="1">
          <a:off x="10626725" y="5988050"/>
          <a:ext cx="685800" cy="10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47900</xdr:rowOff>
    </xdr:from>
    <xdr:ext cx="469744" cy="259045"/>
    <xdr:sp macro="" textlink="">
      <xdr:nvSpPr>
        <xdr:cNvPr id="151" name="n_1aveValue債務償還比率">
          <a:extLst>
            <a:ext uri="{FF2B5EF4-FFF2-40B4-BE49-F238E27FC236}">
              <a16:creationId xmlns:a16="http://schemas.microsoft.com/office/drawing/2014/main" id="{FC7B46A5-ECB6-4D3C-99AE-56C0D5A9EC3A}"/>
            </a:ext>
          </a:extLst>
        </xdr:cNvPr>
        <xdr:cNvSpPr txBox="1"/>
      </xdr:nvSpPr>
      <xdr:spPr>
        <a:xfrm>
          <a:off x="12459412" y="5259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40991</xdr:rowOff>
    </xdr:from>
    <xdr:ext cx="469744" cy="259045"/>
    <xdr:sp macro="" textlink="">
      <xdr:nvSpPr>
        <xdr:cNvPr id="152" name="n_2aveValue債務償還比率">
          <a:extLst>
            <a:ext uri="{FF2B5EF4-FFF2-40B4-BE49-F238E27FC236}">
              <a16:creationId xmlns:a16="http://schemas.microsoft.com/office/drawing/2014/main" id="{37010C5A-9127-4994-86A5-A7A45625356F}"/>
            </a:ext>
          </a:extLst>
        </xdr:cNvPr>
        <xdr:cNvSpPr txBox="1"/>
      </xdr:nvSpPr>
      <xdr:spPr>
        <a:xfrm>
          <a:off x="11780597" y="525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122458</xdr:rowOff>
    </xdr:from>
    <xdr:ext cx="469744" cy="259045"/>
    <xdr:sp macro="" textlink="">
      <xdr:nvSpPr>
        <xdr:cNvPr id="153" name="n_3aveValue債務償還比率">
          <a:extLst>
            <a:ext uri="{FF2B5EF4-FFF2-40B4-BE49-F238E27FC236}">
              <a16:creationId xmlns:a16="http://schemas.microsoft.com/office/drawing/2014/main" id="{C2448E41-E0C2-4751-A6D5-0610749E8C20}"/>
            </a:ext>
          </a:extLst>
        </xdr:cNvPr>
        <xdr:cNvSpPr txBox="1"/>
      </xdr:nvSpPr>
      <xdr:spPr>
        <a:xfrm>
          <a:off x="11094797" y="533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148582</xdr:rowOff>
    </xdr:from>
    <xdr:ext cx="469744" cy="259045"/>
    <xdr:sp macro="" textlink="">
      <xdr:nvSpPr>
        <xdr:cNvPr id="154" name="n_4aveValue債務償還比率">
          <a:extLst>
            <a:ext uri="{FF2B5EF4-FFF2-40B4-BE49-F238E27FC236}">
              <a16:creationId xmlns:a16="http://schemas.microsoft.com/office/drawing/2014/main" id="{55FBF4FD-003B-475B-8D79-4249ED8DA819}"/>
            </a:ext>
          </a:extLst>
        </xdr:cNvPr>
        <xdr:cNvSpPr txBox="1"/>
      </xdr:nvSpPr>
      <xdr:spPr>
        <a:xfrm>
          <a:off x="10408997" y="535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150432</xdr:rowOff>
    </xdr:from>
    <xdr:ext cx="469744" cy="259045"/>
    <xdr:sp macro="" textlink="">
      <xdr:nvSpPr>
        <xdr:cNvPr id="155" name="n_1mainValue債務償還比率">
          <a:extLst>
            <a:ext uri="{FF2B5EF4-FFF2-40B4-BE49-F238E27FC236}">
              <a16:creationId xmlns:a16="http://schemas.microsoft.com/office/drawing/2014/main" id="{3D4D287F-1809-47CB-A997-448AF8396AD8}"/>
            </a:ext>
          </a:extLst>
        </xdr:cNvPr>
        <xdr:cNvSpPr txBox="1"/>
      </xdr:nvSpPr>
      <xdr:spPr>
        <a:xfrm>
          <a:off x="12459412" y="587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110562</xdr:rowOff>
    </xdr:from>
    <xdr:ext cx="469744" cy="259045"/>
    <xdr:sp macro="" textlink="">
      <xdr:nvSpPr>
        <xdr:cNvPr id="156" name="n_2mainValue債務償還比率">
          <a:extLst>
            <a:ext uri="{FF2B5EF4-FFF2-40B4-BE49-F238E27FC236}">
              <a16:creationId xmlns:a16="http://schemas.microsoft.com/office/drawing/2014/main" id="{9205EB76-9985-4F67-BB80-4280BB984BF6}"/>
            </a:ext>
          </a:extLst>
        </xdr:cNvPr>
        <xdr:cNvSpPr txBox="1"/>
      </xdr:nvSpPr>
      <xdr:spPr>
        <a:xfrm>
          <a:off x="11780597" y="583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137812</xdr:rowOff>
    </xdr:from>
    <xdr:ext cx="469744" cy="259045"/>
    <xdr:sp macro="" textlink="">
      <xdr:nvSpPr>
        <xdr:cNvPr id="157" name="n_3mainValue債務償還比率">
          <a:extLst>
            <a:ext uri="{FF2B5EF4-FFF2-40B4-BE49-F238E27FC236}">
              <a16:creationId xmlns:a16="http://schemas.microsoft.com/office/drawing/2014/main" id="{E2F4F306-DCCC-4B17-8EEA-E84B061DF9DB}"/>
            </a:ext>
          </a:extLst>
        </xdr:cNvPr>
        <xdr:cNvSpPr txBox="1"/>
      </xdr:nvSpPr>
      <xdr:spPr>
        <a:xfrm>
          <a:off x="11094797" y="602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31</xdr:row>
      <xdr:rowOff>73593</xdr:rowOff>
    </xdr:from>
    <xdr:ext cx="560923" cy="259045"/>
    <xdr:sp macro="" textlink="">
      <xdr:nvSpPr>
        <xdr:cNvPr id="158" name="n_4mainValue債務償還比率">
          <a:extLst>
            <a:ext uri="{FF2B5EF4-FFF2-40B4-BE49-F238E27FC236}">
              <a16:creationId xmlns:a16="http://schemas.microsoft.com/office/drawing/2014/main" id="{7883615D-4CFE-4E0E-B32E-24E90F3EFD21}"/>
            </a:ext>
          </a:extLst>
        </xdr:cNvPr>
        <xdr:cNvSpPr txBox="1"/>
      </xdr:nvSpPr>
      <xdr:spPr>
        <a:xfrm>
          <a:off x="10380553" y="61410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5030B048-9F86-44CF-8EEE-F23519DF449E}"/>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FF7533A9-E18D-4D2E-B710-FCF713A0EE00}"/>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BC68DE9A-7E4F-4B0F-9624-E1A9F97D0CF6}"/>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950E8414-4F5A-49EF-973E-49F6FC1E9579}"/>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2C1BE193-EEBE-4F62-8B6F-8FA478F06BAD}"/>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623D0A41-91DC-42AA-BE1D-923E7E42F423}"/>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1C2A155-1B83-4734-A2A9-1B90142FC5D7}"/>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7D89651-7ADF-4205-87B9-6C1977BFF76A}"/>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35E1F18-61C9-4FB5-A8EA-0EA7BAF91D98}"/>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A1A79C0-44B6-4599-AF75-1822C6BF4727}"/>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A06F4BA-CD8D-4C36-967E-B572907F89A1}"/>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D49362C-32FA-405B-9218-D883CA277642}"/>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A377C69-2ECD-4330-ACF3-7B8D09B4AC2B}"/>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D52DD32-37D9-4DEE-934E-EB5E65EB071D}"/>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9D0F916-6A17-4A14-A74A-E51892A5ACC6}"/>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DF727E6-4C78-4708-9BDB-DC8D2629BDA9}"/>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5,183
5,134
30.93
4,397,377
4,217,866
115,594
2,793,414
4,134,555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7FCF9E9-4510-47C9-9B0B-4ED1915524F7}"/>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1536298-E025-4D79-8242-B52609B042C2}"/>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8E1A445-46A2-45BA-B77F-F8BDE77FC016}"/>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132.3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0B7F050-8F50-40FE-A0E6-9EF1DF7C2716}"/>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CC0011F-00BB-4485-AB9C-ECE7DD138B71}"/>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7B9147A-124B-424B-A3BC-6585B8FB0DD2}"/>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73BE0B4-5C25-4978-B51F-88D4ADC54232}"/>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89CBBF4-E878-49B1-A5AD-47AB9CE0FD11}"/>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478D76E-E037-4734-9C58-F4D3B3F1CB5C}"/>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1E972AF-6CAF-41B3-BB20-3703476E864D}"/>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14C8171-DD1A-4D60-8DBF-803DB4623649}"/>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48407D1-1144-45B3-A06F-2BBFE9A6D0D5}"/>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0E0D8D2-C7DB-48AF-BE67-5521AEC3FF4A}"/>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F135BBC-7434-4B48-9229-C6BDAFA2F80D}"/>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040B6B7-3F0B-4837-B2F2-B42D9A747C70}"/>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F9CC8AB-06DF-4ABD-95AA-703B944DC0BB}"/>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A0B4690-9A1F-46CF-9F85-9849EB1CF226}"/>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9626722-66B9-48B1-AD3E-00526DEDD031}"/>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634B95F-A547-45F1-A12B-6A5B302ADF6E}"/>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D63DA96-0BB5-4DB0-9DA9-8B4819A539D2}"/>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9B0F6F2-F71F-4791-814E-DC7600F94986}"/>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444D01A-5C25-425E-9E73-F7F859C9C9CB}"/>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494AAC9-4CC1-4EFB-A7A6-8C1F4409600D}"/>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379DEB6-AE1F-45C4-917D-246EE514559F}"/>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8686C61-88C6-4AFF-AA03-D3914DB06EEB}"/>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2FFE693-6AF4-40A0-9FD2-AB0A3908B793}"/>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1B44CD5-7DCF-4055-98C1-5D2E0D558709}"/>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7B7D3CE-DC4E-4C91-8DE3-9BE551A0805A}"/>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0174A4E-773B-4991-A46E-FC19F354BCC7}"/>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041CA1A-B536-49B0-868E-B26CCD343BC9}"/>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2ACE76F-A6BB-42DE-B046-3F7B979AC394}"/>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EC6E831-FC13-4D14-9BB1-0A507C4034F8}"/>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385EC71-AC8C-47E0-9A04-9AACD71C2756}"/>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23B77E4-3F00-4AFA-99F9-44EDEE672440}"/>
            </a:ext>
          </a:extLst>
        </xdr:cNvPr>
        <xdr:cNvSpPr txBox="1"/>
      </xdr:nvSpPr>
      <xdr:spPr>
        <a:xfrm>
          <a:off x="2738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93973EC-33A0-40AE-B350-751AA13D8EE6}"/>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DA231AB-8D6F-491F-88A6-F2662E55E983}"/>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B83B7AA-2506-4623-A737-2C97E6B39F51}"/>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28844E4-41E1-4C27-8046-39FF120E2469}"/>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385BE5A-364A-4268-BA0E-CBF7DDD388AC}"/>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861BF96-1AFF-46BA-BDC1-70E533C418EA}"/>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A31685C-C3BA-4D1C-8547-5ECE045B957D}"/>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B8B38A9-DED5-466A-91C5-A1BE4629C24D}"/>
            </a:ext>
          </a:extLst>
        </xdr:cNvPr>
        <xdr:cNvSpPr txBox="1"/>
      </xdr:nvSpPr>
      <xdr:spPr>
        <a:xfrm>
          <a:off x="34370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335C992-CE8F-46B4-8038-0F2402593D6E}"/>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EB079B5-C566-482F-9908-C16399296A6A}"/>
            </a:ext>
          </a:extLst>
        </xdr:cNvPr>
        <xdr:cNvSpPr txBox="1"/>
      </xdr:nvSpPr>
      <xdr:spPr>
        <a:xfrm>
          <a:off x="38686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2DC1331-AD09-4F6E-8FEC-8A573FB152E0}"/>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36FB9794-79D5-4DA2-ACC7-8C2542EC73EF}"/>
            </a:ext>
          </a:extLst>
        </xdr:cNvPr>
        <xdr:cNvCxnSpPr/>
      </xdr:nvCxnSpPr>
      <xdr:spPr>
        <a:xfrm flipV="1">
          <a:off x="4173855" y="5694045"/>
          <a:ext cx="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4A37EDB2-784B-4A70-9CD9-5710B1224E64}"/>
            </a:ext>
          </a:extLst>
        </xdr:cNvPr>
        <xdr:cNvSpPr txBox="1"/>
      </xdr:nvSpPr>
      <xdr:spPr>
        <a:xfrm>
          <a:off x="421259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37CE280F-6C28-43F4-91CE-9199A114DC5F}"/>
            </a:ext>
          </a:extLst>
        </xdr:cNvPr>
        <xdr:cNvCxnSpPr/>
      </xdr:nvCxnSpPr>
      <xdr:spPr>
        <a:xfrm>
          <a:off x="4112260" y="7219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969DE519-FC77-43AD-BDFF-9003FC2A5211}"/>
            </a:ext>
          </a:extLst>
        </xdr:cNvPr>
        <xdr:cNvSpPr txBox="1"/>
      </xdr:nvSpPr>
      <xdr:spPr>
        <a:xfrm>
          <a:off x="4212590" y="546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D529BEFA-ED36-4555-A665-740C5BF82B40}"/>
            </a:ext>
          </a:extLst>
        </xdr:cNvPr>
        <xdr:cNvCxnSpPr/>
      </xdr:nvCxnSpPr>
      <xdr:spPr>
        <a:xfrm>
          <a:off x="4112260" y="5694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53357</xdr:rowOff>
    </xdr:from>
    <xdr:ext cx="405111" cy="259045"/>
    <xdr:sp macro="" textlink="">
      <xdr:nvSpPr>
        <xdr:cNvPr id="62" name="【道路】&#10;有形固定資産減価償却率平均値テキスト">
          <a:extLst>
            <a:ext uri="{FF2B5EF4-FFF2-40B4-BE49-F238E27FC236}">
              <a16:creationId xmlns:a16="http://schemas.microsoft.com/office/drawing/2014/main" id="{DA15525B-200E-4474-8D8E-22B643EF6FC0}"/>
            </a:ext>
          </a:extLst>
        </xdr:cNvPr>
        <xdr:cNvSpPr txBox="1"/>
      </xdr:nvSpPr>
      <xdr:spPr>
        <a:xfrm>
          <a:off x="4212590" y="6572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A8CE623B-6A5B-4A63-8EB7-014608D7D452}"/>
            </a:ext>
          </a:extLst>
        </xdr:cNvPr>
        <xdr:cNvSpPr/>
      </xdr:nvSpPr>
      <xdr:spPr>
        <a:xfrm>
          <a:off x="4131310" y="65900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EF6AF8B1-52F4-4935-B09E-5F6228BA5FE2}"/>
            </a:ext>
          </a:extLst>
        </xdr:cNvPr>
        <xdr:cNvSpPr/>
      </xdr:nvSpPr>
      <xdr:spPr>
        <a:xfrm>
          <a:off x="3388360" y="659003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18B1DEDC-7862-4107-AD59-2FA3CDC20281}"/>
            </a:ext>
          </a:extLst>
        </xdr:cNvPr>
        <xdr:cNvSpPr/>
      </xdr:nvSpPr>
      <xdr:spPr>
        <a:xfrm>
          <a:off x="2571750" y="657479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A79F4E48-7294-4BAE-99A5-537D8891EF07}"/>
            </a:ext>
          </a:extLst>
        </xdr:cNvPr>
        <xdr:cNvSpPr/>
      </xdr:nvSpPr>
      <xdr:spPr>
        <a:xfrm>
          <a:off x="1774190" y="6527165"/>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92E85822-D927-4703-826A-65646F1E4C49}"/>
            </a:ext>
          </a:extLst>
        </xdr:cNvPr>
        <xdr:cNvSpPr/>
      </xdr:nvSpPr>
      <xdr:spPr>
        <a:xfrm>
          <a:off x="988060" y="653669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80E3490-0411-461D-BF01-92066DB7C6D0}"/>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0CD5A71-B049-4221-AA7A-EF6D1B2061CC}"/>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82ACC88-C9A3-421D-846A-77E832C9D1E2}"/>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208CD22-85C7-4373-9AF4-A6694C51FE10}"/>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A00416E-E7BD-4D0B-B919-E6C85D94A10E}"/>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65405</xdr:rowOff>
    </xdr:from>
    <xdr:to>
      <xdr:col>24</xdr:col>
      <xdr:colOff>114300</xdr:colOff>
      <xdr:row>36</xdr:row>
      <xdr:rowOff>167005</xdr:rowOff>
    </xdr:to>
    <xdr:sp macro="" textlink="">
      <xdr:nvSpPr>
        <xdr:cNvPr id="73" name="楕円 72">
          <a:extLst>
            <a:ext uri="{FF2B5EF4-FFF2-40B4-BE49-F238E27FC236}">
              <a16:creationId xmlns:a16="http://schemas.microsoft.com/office/drawing/2014/main" id="{7AE3104F-8637-4612-ADE4-E797D50B4E89}"/>
            </a:ext>
          </a:extLst>
        </xdr:cNvPr>
        <xdr:cNvSpPr/>
      </xdr:nvSpPr>
      <xdr:spPr>
        <a:xfrm>
          <a:off x="4131310" y="623570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88282</xdr:rowOff>
    </xdr:from>
    <xdr:ext cx="405111" cy="259045"/>
    <xdr:sp macro="" textlink="">
      <xdr:nvSpPr>
        <xdr:cNvPr id="74" name="【道路】&#10;有形固定資産減価償却率該当値テキスト">
          <a:extLst>
            <a:ext uri="{FF2B5EF4-FFF2-40B4-BE49-F238E27FC236}">
              <a16:creationId xmlns:a16="http://schemas.microsoft.com/office/drawing/2014/main" id="{35365729-44CC-484D-AE54-2EC40714A6B5}"/>
            </a:ext>
          </a:extLst>
        </xdr:cNvPr>
        <xdr:cNvSpPr txBox="1"/>
      </xdr:nvSpPr>
      <xdr:spPr>
        <a:xfrm>
          <a:off x="4212590"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67310</xdr:rowOff>
    </xdr:from>
    <xdr:to>
      <xdr:col>20</xdr:col>
      <xdr:colOff>38100</xdr:colOff>
      <xdr:row>36</xdr:row>
      <xdr:rowOff>168910</xdr:rowOff>
    </xdr:to>
    <xdr:sp macro="" textlink="">
      <xdr:nvSpPr>
        <xdr:cNvPr id="75" name="楕円 74">
          <a:extLst>
            <a:ext uri="{FF2B5EF4-FFF2-40B4-BE49-F238E27FC236}">
              <a16:creationId xmlns:a16="http://schemas.microsoft.com/office/drawing/2014/main" id="{A1113F69-43DE-4630-B21E-DE3A1FA07BDA}"/>
            </a:ext>
          </a:extLst>
        </xdr:cNvPr>
        <xdr:cNvSpPr/>
      </xdr:nvSpPr>
      <xdr:spPr>
        <a:xfrm>
          <a:off x="3388360" y="6237605"/>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116205</xdr:rowOff>
    </xdr:from>
    <xdr:to>
      <xdr:col>24</xdr:col>
      <xdr:colOff>63500</xdr:colOff>
      <xdr:row>36</xdr:row>
      <xdr:rowOff>118110</xdr:rowOff>
    </xdr:to>
    <xdr:cxnSp macro="">
      <xdr:nvCxnSpPr>
        <xdr:cNvPr id="76" name="直線コネクタ 75">
          <a:extLst>
            <a:ext uri="{FF2B5EF4-FFF2-40B4-BE49-F238E27FC236}">
              <a16:creationId xmlns:a16="http://schemas.microsoft.com/office/drawing/2014/main" id="{58FFB530-34D8-405F-AD55-8856A9E11655}"/>
            </a:ext>
          </a:extLst>
        </xdr:cNvPr>
        <xdr:cNvCxnSpPr/>
      </xdr:nvCxnSpPr>
      <xdr:spPr>
        <a:xfrm flipV="1">
          <a:off x="3431540" y="6288405"/>
          <a:ext cx="7429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76835</xdr:rowOff>
    </xdr:from>
    <xdr:to>
      <xdr:col>15</xdr:col>
      <xdr:colOff>101600</xdr:colOff>
      <xdr:row>37</xdr:row>
      <xdr:rowOff>6985</xdr:rowOff>
    </xdr:to>
    <xdr:sp macro="" textlink="">
      <xdr:nvSpPr>
        <xdr:cNvPr id="77" name="楕円 76">
          <a:extLst>
            <a:ext uri="{FF2B5EF4-FFF2-40B4-BE49-F238E27FC236}">
              <a16:creationId xmlns:a16="http://schemas.microsoft.com/office/drawing/2014/main" id="{7FC79703-0565-4A20-BAEC-2264EF01490C}"/>
            </a:ext>
          </a:extLst>
        </xdr:cNvPr>
        <xdr:cNvSpPr/>
      </xdr:nvSpPr>
      <xdr:spPr>
        <a:xfrm>
          <a:off x="2571750" y="624903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118110</xdr:rowOff>
    </xdr:from>
    <xdr:to>
      <xdr:col>19</xdr:col>
      <xdr:colOff>177800</xdr:colOff>
      <xdr:row>36</xdr:row>
      <xdr:rowOff>127635</xdr:rowOff>
    </xdr:to>
    <xdr:cxnSp macro="">
      <xdr:nvCxnSpPr>
        <xdr:cNvPr id="78" name="直線コネクタ 77">
          <a:extLst>
            <a:ext uri="{FF2B5EF4-FFF2-40B4-BE49-F238E27FC236}">
              <a16:creationId xmlns:a16="http://schemas.microsoft.com/office/drawing/2014/main" id="{82BEC0DD-852B-4CCD-891E-8AA5020DA4B7}"/>
            </a:ext>
          </a:extLst>
        </xdr:cNvPr>
        <xdr:cNvCxnSpPr/>
      </xdr:nvCxnSpPr>
      <xdr:spPr>
        <a:xfrm flipV="1">
          <a:off x="2626360" y="6292215"/>
          <a:ext cx="80518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63500</xdr:rowOff>
    </xdr:from>
    <xdr:to>
      <xdr:col>10</xdr:col>
      <xdr:colOff>165100</xdr:colOff>
      <xdr:row>36</xdr:row>
      <xdr:rowOff>165100</xdr:rowOff>
    </xdr:to>
    <xdr:sp macro="" textlink="">
      <xdr:nvSpPr>
        <xdr:cNvPr id="79" name="楕円 78">
          <a:extLst>
            <a:ext uri="{FF2B5EF4-FFF2-40B4-BE49-F238E27FC236}">
              <a16:creationId xmlns:a16="http://schemas.microsoft.com/office/drawing/2014/main" id="{AD6EA3C6-F545-4718-946A-3F9A27CF9E63}"/>
            </a:ext>
          </a:extLst>
        </xdr:cNvPr>
        <xdr:cNvSpPr/>
      </xdr:nvSpPr>
      <xdr:spPr>
        <a:xfrm>
          <a:off x="1774190" y="623189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114300</xdr:rowOff>
    </xdr:from>
    <xdr:to>
      <xdr:col>15</xdr:col>
      <xdr:colOff>50800</xdr:colOff>
      <xdr:row>36</xdr:row>
      <xdr:rowOff>127635</xdr:rowOff>
    </xdr:to>
    <xdr:cxnSp macro="">
      <xdr:nvCxnSpPr>
        <xdr:cNvPr id="80" name="直線コネクタ 79">
          <a:extLst>
            <a:ext uri="{FF2B5EF4-FFF2-40B4-BE49-F238E27FC236}">
              <a16:creationId xmlns:a16="http://schemas.microsoft.com/office/drawing/2014/main" id="{07591948-83BC-4A7B-B796-F044A110C883}"/>
            </a:ext>
          </a:extLst>
        </xdr:cNvPr>
        <xdr:cNvCxnSpPr/>
      </xdr:nvCxnSpPr>
      <xdr:spPr>
        <a:xfrm>
          <a:off x="1828800" y="6286500"/>
          <a:ext cx="79756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82550</xdr:rowOff>
    </xdr:from>
    <xdr:to>
      <xdr:col>6</xdr:col>
      <xdr:colOff>38100</xdr:colOff>
      <xdr:row>37</xdr:row>
      <xdr:rowOff>12700</xdr:rowOff>
    </xdr:to>
    <xdr:sp macro="" textlink="">
      <xdr:nvSpPr>
        <xdr:cNvPr id="81" name="楕円 80">
          <a:extLst>
            <a:ext uri="{FF2B5EF4-FFF2-40B4-BE49-F238E27FC236}">
              <a16:creationId xmlns:a16="http://schemas.microsoft.com/office/drawing/2014/main" id="{EC62E7AA-2583-4C71-9DC5-6215F177F40D}"/>
            </a:ext>
          </a:extLst>
        </xdr:cNvPr>
        <xdr:cNvSpPr/>
      </xdr:nvSpPr>
      <xdr:spPr>
        <a:xfrm>
          <a:off x="988060" y="625665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114300</xdr:rowOff>
    </xdr:from>
    <xdr:to>
      <xdr:col>10</xdr:col>
      <xdr:colOff>114300</xdr:colOff>
      <xdr:row>36</xdr:row>
      <xdr:rowOff>133350</xdr:rowOff>
    </xdr:to>
    <xdr:cxnSp macro="">
      <xdr:nvCxnSpPr>
        <xdr:cNvPr id="82" name="直線コネクタ 81">
          <a:extLst>
            <a:ext uri="{FF2B5EF4-FFF2-40B4-BE49-F238E27FC236}">
              <a16:creationId xmlns:a16="http://schemas.microsoft.com/office/drawing/2014/main" id="{45AF67C3-0F2F-4FDF-A111-E1DD38ED13FD}"/>
            </a:ext>
          </a:extLst>
        </xdr:cNvPr>
        <xdr:cNvCxnSpPr/>
      </xdr:nvCxnSpPr>
      <xdr:spPr>
        <a:xfrm flipV="1">
          <a:off x="1031240" y="6286500"/>
          <a:ext cx="79756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3" name="n_1aveValue【道路】&#10;有形固定資産減価償却率">
          <a:extLst>
            <a:ext uri="{FF2B5EF4-FFF2-40B4-BE49-F238E27FC236}">
              <a16:creationId xmlns:a16="http://schemas.microsoft.com/office/drawing/2014/main" id="{F8956A44-F31E-42DF-9162-E7734EB5F400}"/>
            </a:ext>
          </a:extLst>
        </xdr:cNvPr>
        <xdr:cNvSpPr txBox="1"/>
      </xdr:nvSpPr>
      <xdr:spPr>
        <a:xfrm>
          <a:off x="32391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148607</xdr:rowOff>
    </xdr:from>
    <xdr:ext cx="405111" cy="259045"/>
    <xdr:sp macro="" textlink="">
      <xdr:nvSpPr>
        <xdr:cNvPr id="84" name="n_2aveValue【道路】&#10;有形固定資産減価償却率">
          <a:extLst>
            <a:ext uri="{FF2B5EF4-FFF2-40B4-BE49-F238E27FC236}">
              <a16:creationId xmlns:a16="http://schemas.microsoft.com/office/drawing/2014/main" id="{64EF5E09-A433-4ED2-A6D2-D6C31CF84E71}"/>
            </a:ext>
          </a:extLst>
        </xdr:cNvPr>
        <xdr:cNvSpPr txBox="1"/>
      </xdr:nvSpPr>
      <xdr:spPr>
        <a:xfrm>
          <a:off x="24390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BC954866-C6C4-4EB8-8723-A3845A4B470F}"/>
            </a:ext>
          </a:extLst>
        </xdr:cNvPr>
        <xdr:cNvSpPr txBox="1"/>
      </xdr:nvSpPr>
      <xdr:spPr>
        <a:xfrm>
          <a:off x="164148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110507</xdr:rowOff>
    </xdr:from>
    <xdr:ext cx="405111" cy="259045"/>
    <xdr:sp macro="" textlink="">
      <xdr:nvSpPr>
        <xdr:cNvPr id="86" name="n_4aveValue【道路】&#10;有形固定資産減価償却率">
          <a:extLst>
            <a:ext uri="{FF2B5EF4-FFF2-40B4-BE49-F238E27FC236}">
              <a16:creationId xmlns:a16="http://schemas.microsoft.com/office/drawing/2014/main" id="{C4BC6CE5-013C-42D9-B353-ADB723770C66}"/>
            </a:ext>
          </a:extLst>
        </xdr:cNvPr>
        <xdr:cNvSpPr txBox="1"/>
      </xdr:nvSpPr>
      <xdr:spPr>
        <a:xfrm>
          <a:off x="85535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13987</xdr:rowOff>
    </xdr:from>
    <xdr:ext cx="405111" cy="259045"/>
    <xdr:sp macro="" textlink="">
      <xdr:nvSpPr>
        <xdr:cNvPr id="87" name="n_1mainValue【道路】&#10;有形固定資産減価償却率">
          <a:extLst>
            <a:ext uri="{FF2B5EF4-FFF2-40B4-BE49-F238E27FC236}">
              <a16:creationId xmlns:a16="http://schemas.microsoft.com/office/drawing/2014/main" id="{04C99A34-507C-42E5-8781-816563EFA62E}"/>
            </a:ext>
          </a:extLst>
        </xdr:cNvPr>
        <xdr:cNvSpPr txBox="1"/>
      </xdr:nvSpPr>
      <xdr:spPr>
        <a:xfrm>
          <a:off x="32391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23512</xdr:rowOff>
    </xdr:from>
    <xdr:ext cx="405111" cy="259045"/>
    <xdr:sp macro="" textlink="">
      <xdr:nvSpPr>
        <xdr:cNvPr id="88" name="n_2mainValue【道路】&#10;有形固定資産減価償却率">
          <a:extLst>
            <a:ext uri="{FF2B5EF4-FFF2-40B4-BE49-F238E27FC236}">
              <a16:creationId xmlns:a16="http://schemas.microsoft.com/office/drawing/2014/main" id="{092FA469-0939-4BDF-B0ED-0D94328AEAE9}"/>
            </a:ext>
          </a:extLst>
        </xdr:cNvPr>
        <xdr:cNvSpPr txBox="1"/>
      </xdr:nvSpPr>
      <xdr:spPr>
        <a:xfrm>
          <a:off x="24390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10177</xdr:rowOff>
    </xdr:from>
    <xdr:ext cx="405111" cy="259045"/>
    <xdr:sp macro="" textlink="">
      <xdr:nvSpPr>
        <xdr:cNvPr id="89" name="n_3mainValue【道路】&#10;有形固定資産減価償却率">
          <a:extLst>
            <a:ext uri="{FF2B5EF4-FFF2-40B4-BE49-F238E27FC236}">
              <a16:creationId xmlns:a16="http://schemas.microsoft.com/office/drawing/2014/main" id="{789F18B7-F6D2-45F2-93A0-CD68CD887D8B}"/>
            </a:ext>
          </a:extLst>
        </xdr:cNvPr>
        <xdr:cNvSpPr txBox="1"/>
      </xdr:nvSpPr>
      <xdr:spPr>
        <a:xfrm>
          <a:off x="1641484"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29227</xdr:rowOff>
    </xdr:from>
    <xdr:ext cx="405111" cy="259045"/>
    <xdr:sp macro="" textlink="">
      <xdr:nvSpPr>
        <xdr:cNvPr id="90" name="n_4mainValue【道路】&#10;有形固定資産減価償却率">
          <a:extLst>
            <a:ext uri="{FF2B5EF4-FFF2-40B4-BE49-F238E27FC236}">
              <a16:creationId xmlns:a16="http://schemas.microsoft.com/office/drawing/2014/main" id="{41A71E52-02E8-4165-AAB5-03F9A1BF6B31}"/>
            </a:ext>
          </a:extLst>
        </xdr:cNvPr>
        <xdr:cNvSpPr txBox="1"/>
      </xdr:nvSpPr>
      <xdr:spPr>
        <a:xfrm>
          <a:off x="85535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552F881-5C81-4314-9C6C-1B90BD829645}"/>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15BEDC0-FEE0-41FB-922D-980EEE394645}"/>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022BB01-9000-4667-8531-45DACD08E7DA}"/>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F51641F-B0E7-4269-9272-4F6C2E248B7C}"/>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E82A013-4561-4E32-A285-82FFFB20A51A}"/>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77BD61E-EDB1-41BA-90AF-02AD6EE295B4}"/>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F60E9FE-3E6B-4E7C-8A27-92F9453BFDD6}"/>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DD25D04-F96B-4355-92C0-60B2A091C0BE}"/>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E4B6ACA8-1FD1-48AA-AC58-0B41F6518909}"/>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6BB7BA9-2C33-4789-A051-3442D98C6F61}"/>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BEF05933-9C1A-4F2C-81E3-D8AAF5DAA8BE}"/>
            </a:ext>
          </a:extLst>
        </xdr:cNvPr>
        <xdr:cNvCxnSpPr/>
      </xdr:nvCxnSpPr>
      <xdr:spPr>
        <a:xfrm>
          <a:off x="5960110" y="729723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46C507BA-5EE7-417D-BE80-53B26B285805}"/>
            </a:ext>
          </a:extLst>
        </xdr:cNvPr>
        <xdr:cNvSpPr txBox="1"/>
      </xdr:nvSpPr>
      <xdr:spPr>
        <a:xfrm>
          <a:off x="552722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929C9C8B-C0BD-4F7E-890F-C26942BDCAAE}"/>
            </a:ext>
          </a:extLst>
        </xdr:cNvPr>
        <xdr:cNvCxnSpPr/>
      </xdr:nvCxnSpPr>
      <xdr:spPr>
        <a:xfrm>
          <a:off x="5960110" y="696495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653E9043-8491-41CB-9C04-60EB46A54EB8}"/>
            </a:ext>
          </a:extLst>
        </xdr:cNvPr>
        <xdr:cNvSpPr txBox="1"/>
      </xdr:nvSpPr>
      <xdr:spPr>
        <a:xfrm>
          <a:off x="5485961" y="682082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91848536-6D8A-40CE-817C-F9CC3AA4AB89}"/>
            </a:ext>
          </a:extLst>
        </xdr:cNvPr>
        <xdr:cNvCxnSpPr/>
      </xdr:nvCxnSpPr>
      <xdr:spPr>
        <a:xfrm>
          <a:off x="5960110" y="664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0CE8788-0762-44B6-B0BD-48D496BD9380}"/>
            </a:ext>
          </a:extLst>
        </xdr:cNvPr>
        <xdr:cNvSpPr txBox="1"/>
      </xdr:nvSpPr>
      <xdr:spPr>
        <a:xfrm>
          <a:off x="548596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43329275-BB1E-4819-858A-4F540A91ACF8}"/>
            </a:ext>
          </a:extLst>
        </xdr:cNvPr>
        <xdr:cNvCxnSpPr/>
      </xdr:nvCxnSpPr>
      <xdr:spPr>
        <a:xfrm>
          <a:off x="5960110" y="631180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A896E09B-9039-42BA-8AA0-7BC2D07797CE}"/>
            </a:ext>
          </a:extLst>
        </xdr:cNvPr>
        <xdr:cNvSpPr txBox="1"/>
      </xdr:nvSpPr>
      <xdr:spPr>
        <a:xfrm>
          <a:off x="5485961" y="617530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A590C741-379D-4520-A894-5053DE1D3768}"/>
            </a:ext>
          </a:extLst>
        </xdr:cNvPr>
        <xdr:cNvCxnSpPr/>
      </xdr:nvCxnSpPr>
      <xdr:spPr>
        <a:xfrm>
          <a:off x="5960110" y="598904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183CDF6B-00E4-421B-8F49-D2947A46FA47}"/>
            </a:ext>
          </a:extLst>
        </xdr:cNvPr>
        <xdr:cNvSpPr txBox="1"/>
      </xdr:nvSpPr>
      <xdr:spPr>
        <a:xfrm>
          <a:off x="5485961" y="584873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3EB080F6-B62B-43A8-9FD6-56B6DA9CB900}"/>
            </a:ext>
          </a:extLst>
        </xdr:cNvPr>
        <xdr:cNvCxnSpPr/>
      </xdr:nvCxnSpPr>
      <xdr:spPr>
        <a:xfrm>
          <a:off x="5960110" y="566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86F739E0-CA44-4D2F-A1C5-85E61E7B8CC1}"/>
            </a:ext>
          </a:extLst>
        </xdr:cNvPr>
        <xdr:cNvSpPr txBox="1"/>
      </xdr:nvSpPr>
      <xdr:spPr>
        <a:xfrm>
          <a:off x="5416126" y="55164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6AED7141-C8DF-40B6-8623-1EAD8ABCC339}"/>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E54B04AE-1278-4BE6-9B50-30F99B711539}"/>
            </a:ext>
          </a:extLst>
        </xdr:cNvPr>
        <xdr:cNvSpPr txBox="1"/>
      </xdr:nvSpPr>
      <xdr:spPr>
        <a:xfrm>
          <a:off x="5416126"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E4369CE5-09B5-4470-9E2D-E2A19653106B}"/>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a:extLst>
            <a:ext uri="{FF2B5EF4-FFF2-40B4-BE49-F238E27FC236}">
              <a16:creationId xmlns:a16="http://schemas.microsoft.com/office/drawing/2014/main" id="{2DFBD495-D8C9-4403-A551-75A6E4B3EBA1}"/>
            </a:ext>
          </a:extLst>
        </xdr:cNvPr>
        <xdr:cNvCxnSpPr/>
      </xdr:nvCxnSpPr>
      <xdr:spPr>
        <a:xfrm flipV="1">
          <a:off x="9429115" y="5755234"/>
          <a:ext cx="0" cy="1416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a:extLst>
            <a:ext uri="{FF2B5EF4-FFF2-40B4-BE49-F238E27FC236}">
              <a16:creationId xmlns:a16="http://schemas.microsoft.com/office/drawing/2014/main" id="{CB3F483C-9FF7-4B01-B031-FE8C87B05BB0}"/>
            </a:ext>
          </a:extLst>
        </xdr:cNvPr>
        <xdr:cNvSpPr txBox="1"/>
      </xdr:nvSpPr>
      <xdr:spPr>
        <a:xfrm>
          <a:off x="9467850" y="717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a:extLst>
            <a:ext uri="{FF2B5EF4-FFF2-40B4-BE49-F238E27FC236}">
              <a16:creationId xmlns:a16="http://schemas.microsoft.com/office/drawing/2014/main" id="{829C1DD7-CB72-4362-A293-758709D63361}"/>
            </a:ext>
          </a:extLst>
        </xdr:cNvPr>
        <xdr:cNvCxnSpPr/>
      </xdr:nvCxnSpPr>
      <xdr:spPr>
        <a:xfrm>
          <a:off x="9356090" y="717214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a:extLst>
            <a:ext uri="{FF2B5EF4-FFF2-40B4-BE49-F238E27FC236}">
              <a16:creationId xmlns:a16="http://schemas.microsoft.com/office/drawing/2014/main" id="{18630030-09B8-4751-8BF7-3CD479FAC340}"/>
            </a:ext>
          </a:extLst>
        </xdr:cNvPr>
        <xdr:cNvSpPr txBox="1"/>
      </xdr:nvSpPr>
      <xdr:spPr>
        <a:xfrm>
          <a:off x="9467850" y="55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a:extLst>
            <a:ext uri="{FF2B5EF4-FFF2-40B4-BE49-F238E27FC236}">
              <a16:creationId xmlns:a16="http://schemas.microsoft.com/office/drawing/2014/main" id="{AE3081A0-B4A1-48C9-9293-8CFD24675357}"/>
            </a:ext>
          </a:extLst>
        </xdr:cNvPr>
        <xdr:cNvCxnSpPr/>
      </xdr:nvCxnSpPr>
      <xdr:spPr>
        <a:xfrm>
          <a:off x="9356090" y="575523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165288</xdr:rowOff>
    </xdr:from>
    <xdr:ext cx="534377" cy="259045"/>
    <xdr:sp macro="" textlink="">
      <xdr:nvSpPr>
        <xdr:cNvPr id="121" name="【道路】&#10;一人当たり延長平均値テキスト">
          <a:extLst>
            <a:ext uri="{FF2B5EF4-FFF2-40B4-BE49-F238E27FC236}">
              <a16:creationId xmlns:a16="http://schemas.microsoft.com/office/drawing/2014/main" id="{4582A3BE-F481-4B8C-873E-DE11D9388896}"/>
            </a:ext>
          </a:extLst>
        </xdr:cNvPr>
        <xdr:cNvSpPr txBox="1"/>
      </xdr:nvSpPr>
      <xdr:spPr>
        <a:xfrm>
          <a:off x="9467850" y="6512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a:extLst>
            <a:ext uri="{FF2B5EF4-FFF2-40B4-BE49-F238E27FC236}">
              <a16:creationId xmlns:a16="http://schemas.microsoft.com/office/drawing/2014/main" id="{D8AA23E4-A7C7-47C3-9F2A-D7D97D5508D4}"/>
            </a:ext>
          </a:extLst>
        </xdr:cNvPr>
        <xdr:cNvSpPr/>
      </xdr:nvSpPr>
      <xdr:spPr>
        <a:xfrm>
          <a:off x="9394190" y="6655606"/>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a:extLst>
            <a:ext uri="{FF2B5EF4-FFF2-40B4-BE49-F238E27FC236}">
              <a16:creationId xmlns:a16="http://schemas.microsoft.com/office/drawing/2014/main" id="{0124719E-6976-4501-A9F0-4DC058A37F75}"/>
            </a:ext>
          </a:extLst>
        </xdr:cNvPr>
        <xdr:cNvSpPr/>
      </xdr:nvSpPr>
      <xdr:spPr>
        <a:xfrm>
          <a:off x="8632190" y="666063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a:extLst>
            <a:ext uri="{FF2B5EF4-FFF2-40B4-BE49-F238E27FC236}">
              <a16:creationId xmlns:a16="http://schemas.microsoft.com/office/drawing/2014/main" id="{929900A1-8C86-47AA-BE66-02E83459EDB5}"/>
            </a:ext>
          </a:extLst>
        </xdr:cNvPr>
        <xdr:cNvSpPr/>
      </xdr:nvSpPr>
      <xdr:spPr>
        <a:xfrm>
          <a:off x="7846060" y="667807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5" name="フローチャート: 判断 124">
          <a:extLst>
            <a:ext uri="{FF2B5EF4-FFF2-40B4-BE49-F238E27FC236}">
              <a16:creationId xmlns:a16="http://schemas.microsoft.com/office/drawing/2014/main" id="{C2E29D7D-FBA9-4EC9-82DA-B3B4821064CF}"/>
            </a:ext>
          </a:extLst>
        </xdr:cNvPr>
        <xdr:cNvSpPr/>
      </xdr:nvSpPr>
      <xdr:spPr>
        <a:xfrm>
          <a:off x="7029450" y="668853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41157</xdr:rowOff>
    </xdr:from>
    <xdr:to>
      <xdr:col>36</xdr:col>
      <xdr:colOff>165100</xdr:colOff>
      <xdr:row>39</xdr:row>
      <xdr:rowOff>142757</xdr:rowOff>
    </xdr:to>
    <xdr:sp macro="" textlink="">
      <xdr:nvSpPr>
        <xdr:cNvPr id="126" name="フローチャート: 判断 125">
          <a:extLst>
            <a:ext uri="{FF2B5EF4-FFF2-40B4-BE49-F238E27FC236}">
              <a16:creationId xmlns:a16="http://schemas.microsoft.com/office/drawing/2014/main" id="{3E449B66-3127-48AF-B220-6190E571FE0A}"/>
            </a:ext>
          </a:extLst>
        </xdr:cNvPr>
        <xdr:cNvSpPr/>
      </xdr:nvSpPr>
      <xdr:spPr>
        <a:xfrm>
          <a:off x="6231890" y="6727707"/>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89ACDEF-8853-42FA-9CBB-863158735C1D}"/>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EF3C39D-4384-4001-9266-9B16F3EC4E31}"/>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623E3AB-7F4A-401B-90BA-9C14BC26C187}"/>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10370F9-C139-4317-AE5E-F0A4215E6197}"/>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9576121E-2EED-4D47-8382-75EEC45722AE}"/>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78827</xdr:rowOff>
    </xdr:from>
    <xdr:to>
      <xdr:col>55</xdr:col>
      <xdr:colOff>50800</xdr:colOff>
      <xdr:row>40</xdr:row>
      <xdr:rowOff>8977</xdr:rowOff>
    </xdr:to>
    <xdr:sp macro="" textlink="">
      <xdr:nvSpPr>
        <xdr:cNvPr id="132" name="楕円 131">
          <a:extLst>
            <a:ext uri="{FF2B5EF4-FFF2-40B4-BE49-F238E27FC236}">
              <a16:creationId xmlns:a16="http://schemas.microsoft.com/office/drawing/2014/main" id="{17B10106-68F8-4136-AA0E-ED01AA812281}"/>
            </a:ext>
          </a:extLst>
        </xdr:cNvPr>
        <xdr:cNvSpPr/>
      </xdr:nvSpPr>
      <xdr:spPr>
        <a:xfrm>
          <a:off x="9394190" y="6765377"/>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57254</xdr:rowOff>
    </xdr:from>
    <xdr:ext cx="534377" cy="259045"/>
    <xdr:sp macro="" textlink="">
      <xdr:nvSpPr>
        <xdr:cNvPr id="133" name="【道路】&#10;一人当たり延長該当値テキスト">
          <a:extLst>
            <a:ext uri="{FF2B5EF4-FFF2-40B4-BE49-F238E27FC236}">
              <a16:creationId xmlns:a16="http://schemas.microsoft.com/office/drawing/2014/main" id="{DF80ABFC-1794-447F-B6AB-37C8AA903D1A}"/>
            </a:ext>
          </a:extLst>
        </xdr:cNvPr>
        <xdr:cNvSpPr txBox="1"/>
      </xdr:nvSpPr>
      <xdr:spPr>
        <a:xfrm>
          <a:off x="9467850" y="673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87824</xdr:rowOff>
    </xdr:from>
    <xdr:to>
      <xdr:col>50</xdr:col>
      <xdr:colOff>165100</xdr:colOff>
      <xdr:row>40</xdr:row>
      <xdr:rowOff>17974</xdr:rowOff>
    </xdr:to>
    <xdr:sp macro="" textlink="">
      <xdr:nvSpPr>
        <xdr:cNvPr id="134" name="楕円 133">
          <a:extLst>
            <a:ext uri="{FF2B5EF4-FFF2-40B4-BE49-F238E27FC236}">
              <a16:creationId xmlns:a16="http://schemas.microsoft.com/office/drawing/2014/main" id="{EE005F99-C751-42AD-BB76-580F4024E8D2}"/>
            </a:ext>
          </a:extLst>
        </xdr:cNvPr>
        <xdr:cNvSpPr/>
      </xdr:nvSpPr>
      <xdr:spPr>
        <a:xfrm>
          <a:off x="8632190" y="6778184"/>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129627</xdr:rowOff>
    </xdr:from>
    <xdr:to>
      <xdr:col>55</xdr:col>
      <xdr:colOff>0</xdr:colOff>
      <xdr:row>39</xdr:row>
      <xdr:rowOff>138624</xdr:rowOff>
    </xdr:to>
    <xdr:cxnSp macro="">
      <xdr:nvCxnSpPr>
        <xdr:cNvPr id="135" name="直線コネクタ 134">
          <a:extLst>
            <a:ext uri="{FF2B5EF4-FFF2-40B4-BE49-F238E27FC236}">
              <a16:creationId xmlns:a16="http://schemas.microsoft.com/office/drawing/2014/main" id="{BF6B8208-6F89-4150-AA41-383C53580A19}"/>
            </a:ext>
          </a:extLst>
        </xdr:cNvPr>
        <xdr:cNvCxnSpPr/>
      </xdr:nvCxnSpPr>
      <xdr:spPr>
        <a:xfrm flipV="1">
          <a:off x="8686800" y="6819987"/>
          <a:ext cx="742950" cy="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100609</xdr:rowOff>
    </xdr:from>
    <xdr:to>
      <xdr:col>46</xdr:col>
      <xdr:colOff>38100</xdr:colOff>
      <xdr:row>40</xdr:row>
      <xdr:rowOff>30759</xdr:rowOff>
    </xdr:to>
    <xdr:sp macro="" textlink="">
      <xdr:nvSpPr>
        <xdr:cNvPr id="136" name="楕円 135">
          <a:extLst>
            <a:ext uri="{FF2B5EF4-FFF2-40B4-BE49-F238E27FC236}">
              <a16:creationId xmlns:a16="http://schemas.microsoft.com/office/drawing/2014/main" id="{14C81788-E14B-4305-8B69-E4279C61BE2A}"/>
            </a:ext>
          </a:extLst>
        </xdr:cNvPr>
        <xdr:cNvSpPr/>
      </xdr:nvSpPr>
      <xdr:spPr>
        <a:xfrm>
          <a:off x="7846060" y="678334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138624</xdr:rowOff>
    </xdr:from>
    <xdr:to>
      <xdr:col>50</xdr:col>
      <xdr:colOff>114300</xdr:colOff>
      <xdr:row>39</xdr:row>
      <xdr:rowOff>151409</xdr:rowOff>
    </xdr:to>
    <xdr:cxnSp macro="">
      <xdr:nvCxnSpPr>
        <xdr:cNvPr id="137" name="直線コネクタ 136">
          <a:extLst>
            <a:ext uri="{FF2B5EF4-FFF2-40B4-BE49-F238E27FC236}">
              <a16:creationId xmlns:a16="http://schemas.microsoft.com/office/drawing/2014/main" id="{A5775F37-AE47-43DE-BA4B-73A008FBD068}"/>
            </a:ext>
          </a:extLst>
        </xdr:cNvPr>
        <xdr:cNvCxnSpPr/>
      </xdr:nvCxnSpPr>
      <xdr:spPr>
        <a:xfrm flipV="1">
          <a:off x="7889240" y="6821364"/>
          <a:ext cx="797560" cy="1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109737</xdr:rowOff>
    </xdr:from>
    <xdr:to>
      <xdr:col>41</xdr:col>
      <xdr:colOff>101600</xdr:colOff>
      <xdr:row>40</xdr:row>
      <xdr:rowOff>39887</xdr:rowOff>
    </xdr:to>
    <xdr:sp macro="" textlink="">
      <xdr:nvSpPr>
        <xdr:cNvPr id="138" name="楕円 137">
          <a:extLst>
            <a:ext uri="{FF2B5EF4-FFF2-40B4-BE49-F238E27FC236}">
              <a16:creationId xmlns:a16="http://schemas.microsoft.com/office/drawing/2014/main" id="{A3944443-4BB7-4773-B719-E5D927F225A2}"/>
            </a:ext>
          </a:extLst>
        </xdr:cNvPr>
        <xdr:cNvSpPr/>
      </xdr:nvSpPr>
      <xdr:spPr>
        <a:xfrm>
          <a:off x="7029450" y="679438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151409</xdr:rowOff>
    </xdr:from>
    <xdr:to>
      <xdr:col>45</xdr:col>
      <xdr:colOff>177800</xdr:colOff>
      <xdr:row>39</xdr:row>
      <xdr:rowOff>160537</xdr:rowOff>
    </xdr:to>
    <xdr:cxnSp macro="">
      <xdr:nvCxnSpPr>
        <xdr:cNvPr id="139" name="直線コネクタ 138">
          <a:extLst>
            <a:ext uri="{FF2B5EF4-FFF2-40B4-BE49-F238E27FC236}">
              <a16:creationId xmlns:a16="http://schemas.microsoft.com/office/drawing/2014/main" id="{18D0D1A8-024A-401C-AFE5-000819C720B0}"/>
            </a:ext>
          </a:extLst>
        </xdr:cNvPr>
        <xdr:cNvCxnSpPr/>
      </xdr:nvCxnSpPr>
      <xdr:spPr>
        <a:xfrm flipV="1">
          <a:off x="7084060" y="6837959"/>
          <a:ext cx="805180" cy="1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123208</xdr:rowOff>
    </xdr:from>
    <xdr:to>
      <xdr:col>36</xdr:col>
      <xdr:colOff>165100</xdr:colOff>
      <xdr:row>40</xdr:row>
      <xdr:rowOff>53358</xdr:rowOff>
    </xdr:to>
    <xdr:sp macro="" textlink="">
      <xdr:nvSpPr>
        <xdr:cNvPr id="140" name="楕円 139">
          <a:extLst>
            <a:ext uri="{FF2B5EF4-FFF2-40B4-BE49-F238E27FC236}">
              <a16:creationId xmlns:a16="http://schemas.microsoft.com/office/drawing/2014/main" id="{3EC62360-741F-447B-B5E1-AE398528A211}"/>
            </a:ext>
          </a:extLst>
        </xdr:cNvPr>
        <xdr:cNvSpPr/>
      </xdr:nvSpPr>
      <xdr:spPr>
        <a:xfrm>
          <a:off x="6231890" y="681166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160537</xdr:rowOff>
    </xdr:from>
    <xdr:to>
      <xdr:col>41</xdr:col>
      <xdr:colOff>50800</xdr:colOff>
      <xdr:row>40</xdr:row>
      <xdr:rowOff>2558</xdr:rowOff>
    </xdr:to>
    <xdr:cxnSp macro="">
      <xdr:nvCxnSpPr>
        <xdr:cNvPr id="141" name="直線コネクタ 140">
          <a:extLst>
            <a:ext uri="{FF2B5EF4-FFF2-40B4-BE49-F238E27FC236}">
              <a16:creationId xmlns:a16="http://schemas.microsoft.com/office/drawing/2014/main" id="{A8328A6B-E88C-4C88-81E9-A325907B841C}"/>
            </a:ext>
          </a:extLst>
        </xdr:cNvPr>
        <xdr:cNvCxnSpPr/>
      </xdr:nvCxnSpPr>
      <xdr:spPr>
        <a:xfrm flipV="1">
          <a:off x="6286500" y="6848992"/>
          <a:ext cx="797560" cy="1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94117</xdr:rowOff>
    </xdr:from>
    <xdr:ext cx="534377" cy="259045"/>
    <xdr:sp macro="" textlink="">
      <xdr:nvSpPr>
        <xdr:cNvPr id="142" name="n_1aveValue【道路】&#10;一人当たり延長">
          <a:extLst>
            <a:ext uri="{FF2B5EF4-FFF2-40B4-BE49-F238E27FC236}">
              <a16:creationId xmlns:a16="http://schemas.microsoft.com/office/drawing/2014/main" id="{3D96E69F-C08E-444C-90B2-5803C241F64B}"/>
            </a:ext>
          </a:extLst>
        </xdr:cNvPr>
        <xdr:cNvSpPr txBox="1"/>
      </xdr:nvSpPr>
      <xdr:spPr>
        <a:xfrm>
          <a:off x="8422151" y="644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107751</xdr:rowOff>
    </xdr:from>
    <xdr:ext cx="534377" cy="259045"/>
    <xdr:sp macro="" textlink="">
      <xdr:nvSpPr>
        <xdr:cNvPr id="143" name="n_2aveValue【道路】&#10;一人当たり延長">
          <a:extLst>
            <a:ext uri="{FF2B5EF4-FFF2-40B4-BE49-F238E27FC236}">
              <a16:creationId xmlns:a16="http://schemas.microsoft.com/office/drawing/2014/main" id="{EC8935A3-1255-4838-B782-93D1155AD758}"/>
            </a:ext>
          </a:extLst>
        </xdr:cNvPr>
        <xdr:cNvSpPr txBox="1"/>
      </xdr:nvSpPr>
      <xdr:spPr>
        <a:xfrm>
          <a:off x="7641101" y="644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120112</xdr:rowOff>
    </xdr:from>
    <xdr:ext cx="534377" cy="259045"/>
    <xdr:sp macro="" textlink="">
      <xdr:nvSpPr>
        <xdr:cNvPr id="144" name="n_3aveValue【道路】&#10;一人当たり延長">
          <a:extLst>
            <a:ext uri="{FF2B5EF4-FFF2-40B4-BE49-F238E27FC236}">
              <a16:creationId xmlns:a16="http://schemas.microsoft.com/office/drawing/2014/main" id="{7EE37AC2-32B1-4F43-A2A8-76B3874A4759}"/>
            </a:ext>
          </a:extLst>
        </xdr:cNvPr>
        <xdr:cNvSpPr txBox="1"/>
      </xdr:nvSpPr>
      <xdr:spPr>
        <a:xfrm>
          <a:off x="6854971" y="646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159284</xdr:rowOff>
    </xdr:from>
    <xdr:ext cx="534377" cy="259045"/>
    <xdr:sp macro="" textlink="">
      <xdr:nvSpPr>
        <xdr:cNvPr id="145" name="n_4aveValue【道路】&#10;一人当たり延長">
          <a:extLst>
            <a:ext uri="{FF2B5EF4-FFF2-40B4-BE49-F238E27FC236}">
              <a16:creationId xmlns:a16="http://schemas.microsoft.com/office/drawing/2014/main" id="{E86CDAA4-4831-4026-8E82-0310D8FE472B}"/>
            </a:ext>
          </a:extLst>
        </xdr:cNvPr>
        <xdr:cNvSpPr txBox="1"/>
      </xdr:nvSpPr>
      <xdr:spPr>
        <a:xfrm>
          <a:off x="6038361" y="650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9101</xdr:rowOff>
    </xdr:from>
    <xdr:ext cx="534377" cy="259045"/>
    <xdr:sp macro="" textlink="">
      <xdr:nvSpPr>
        <xdr:cNvPr id="146" name="n_1mainValue【道路】&#10;一人当たり延長">
          <a:extLst>
            <a:ext uri="{FF2B5EF4-FFF2-40B4-BE49-F238E27FC236}">
              <a16:creationId xmlns:a16="http://schemas.microsoft.com/office/drawing/2014/main" id="{78883141-6F5A-4E8C-8300-EC85FAC53EA5}"/>
            </a:ext>
          </a:extLst>
        </xdr:cNvPr>
        <xdr:cNvSpPr txBox="1"/>
      </xdr:nvSpPr>
      <xdr:spPr>
        <a:xfrm>
          <a:off x="8422151" y="686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21886</xdr:rowOff>
    </xdr:from>
    <xdr:ext cx="534377" cy="259045"/>
    <xdr:sp macro="" textlink="">
      <xdr:nvSpPr>
        <xdr:cNvPr id="147" name="n_2mainValue【道路】&#10;一人当たり延長">
          <a:extLst>
            <a:ext uri="{FF2B5EF4-FFF2-40B4-BE49-F238E27FC236}">
              <a16:creationId xmlns:a16="http://schemas.microsoft.com/office/drawing/2014/main" id="{C0996C81-A632-46AA-931D-B738EFB4435B}"/>
            </a:ext>
          </a:extLst>
        </xdr:cNvPr>
        <xdr:cNvSpPr txBox="1"/>
      </xdr:nvSpPr>
      <xdr:spPr>
        <a:xfrm>
          <a:off x="7641101" y="687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31014</xdr:rowOff>
    </xdr:from>
    <xdr:ext cx="534377" cy="259045"/>
    <xdr:sp macro="" textlink="">
      <xdr:nvSpPr>
        <xdr:cNvPr id="148" name="n_3mainValue【道路】&#10;一人当たり延長">
          <a:extLst>
            <a:ext uri="{FF2B5EF4-FFF2-40B4-BE49-F238E27FC236}">
              <a16:creationId xmlns:a16="http://schemas.microsoft.com/office/drawing/2014/main" id="{CE4149D2-88B4-4319-9359-4C5C21342A8F}"/>
            </a:ext>
          </a:extLst>
        </xdr:cNvPr>
        <xdr:cNvSpPr txBox="1"/>
      </xdr:nvSpPr>
      <xdr:spPr>
        <a:xfrm>
          <a:off x="6854971" y="688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44485</xdr:rowOff>
    </xdr:from>
    <xdr:ext cx="534377" cy="259045"/>
    <xdr:sp macro="" textlink="">
      <xdr:nvSpPr>
        <xdr:cNvPr id="149" name="n_4mainValue【道路】&#10;一人当たり延長">
          <a:extLst>
            <a:ext uri="{FF2B5EF4-FFF2-40B4-BE49-F238E27FC236}">
              <a16:creationId xmlns:a16="http://schemas.microsoft.com/office/drawing/2014/main" id="{766A0D65-9582-40A4-B8A6-6E35AD5DCCDA}"/>
            </a:ext>
          </a:extLst>
        </xdr:cNvPr>
        <xdr:cNvSpPr txBox="1"/>
      </xdr:nvSpPr>
      <xdr:spPr>
        <a:xfrm>
          <a:off x="6038361" y="690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6F236567-FA7A-441B-AF15-E74D28F603F6}"/>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CEF4EB09-9FD9-435E-B8C7-BF965A746B16}"/>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FFE5085-8CD3-4965-B2E8-AB03E82B1AB0}"/>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6B2C6E66-02FB-4DBF-90B1-56BF665AE7DF}"/>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C09292FF-1E60-4A58-97EA-B4292DB876DD}"/>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D0D598EB-B67D-4064-A5E6-08636E8D60C0}"/>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729ED3E7-ECC9-4665-BB21-F9A99D84A8E0}"/>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EEA3CF75-C841-498C-90FD-326B87E7378F}"/>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8B5AEBA6-3122-4044-AB34-E054F3CDADEB}"/>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DE74026A-314E-4210-B93A-C57F45910898}"/>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953DFF0B-2D50-4213-B20B-E7E79952FDF0}"/>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6F425EAC-19EE-4470-9DED-ED991681DA86}"/>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3FB33B97-5756-4B88-801F-BDE10C109201}"/>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32EF89E6-58B7-4810-9CC8-98DB3570673E}"/>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F299941E-7856-48DA-AD88-EF066B56DCA4}"/>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6CA4A4EC-6835-4B95-9684-4F679A32A8BF}"/>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6FFECA80-D1BC-487A-9676-98147FC4DD20}"/>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0F6B634B-DED7-40E4-8732-F3329CAF3CAE}"/>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1CD9C4C1-4F65-403B-A69D-BB38B514B8B9}"/>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1D163FB8-8585-401F-8F8F-643E1129D14B}"/>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B9D6FA19-477A-4438-AD8E-A5D1D577473F}"/>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BDAEDC41-4B07-45AB-8E86-808003ADA675}"/>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662CFCA4-367A-48F8-91B9-613CFE7D682C}"/>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E631CF04-D9FC-4159-AE97-6A5F43538F7B}"/>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8D771C2C-93FE-45ED-9373-649D2D2D7EEC}"/>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a:extLst>
            <a:ext uri="{FF2B5EF4-FFF2-40B4-BE49-F238E27FC236}">
              <a16:creationId xmlns:a16="http://schemas.microsoft.com/office/drawing/2014/main" id="{1FED7D9C-8DE8-40EC-AFB7-A8574646A4BE}"/>
            </a:ext>
          </a:extLst>
        </xdr:cNvPr>
        <xdr:cNvCxnSpPr/>
      </xdr:nvCxnSpPr>
      <xdr:spPr>
        <a:xfrm flipV="1">
          <a:off x="4173855" y="9514931"/>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2580980F-2FBB-4F6F-BEE1-7797D872B497}"/>
            </a:ext>
          </a:extLst>
        </xdr:cNvPr>
        <xdr:cNvSpPr txBox="1"/>
      </xdr:nvSpPr>
      <xdr:spPr>
        <a:xfrm>
          <a:off x="4212590" y="1102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a:extLst>
            <a:ext uri="{FF2B5EF4-FFF2-40B4-BE49-F238E27FC236}">
              <a16:creationId xmlns:a16="http://schemas.microsoft.com/office/drawing/2014/main" id="{F5D28314-1789-4E9F-A025-DDC780BCC67C}"/>
            </a:ext>
          </a:extLst>
        </xdr:cNvPr>
        <xdr:cNvCxnSpPr/>
      </xdr:nvCxnSpPr>
      <xdr:spPr>
        <a:xfrm>
          <a:off x="4112260" y="110171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ACD0E12C-1CD0-4231-A490-82C28B4A16B3}"/>
            </a:ext>
          </a:extLst>
        </xdr:cNvPr>
        <xdr:cNvSpPr txBox="1"/>
      </xdr:nvSpPr>
      <xdr:spPr>
        <a:xfrm>
          <a:off x="4212590" y="92863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a:extLst>
            <a:ext uri="{FF2B5EF4-FFF2-40B4-BE49-F238E27FC236}">
              <a16:creationId xmlns:a16="http://schemas.microsoft.com/office/drawing/2014/main" id="{B8256174-DB0A-497A-A645-F25D667AB85A}"/>
            </a:ext>
          </a:extLst>
        </xdr:cNvPr>
        <xdr:cNvCxnSpPr/>
      </xdr:nvCxnSpPr>
      <xdr:spPr>
        <a:xfrm>
          <a:off x="4112260" y="95149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161126</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111B3DB4-B113-4DB6-AC34-08E2F3A1BFF3}"/>
            </a:ext>
          </a:extLst>
        </xdr:cNvPr>
        <xdr:cNvSpPr txBox="1"/>
      </xdr:nvSpPr>
      <xdr:spPr>
        <a:xfrm>
          <a:off x="4212590" y="10450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a:extLst>
            <a:ext uri="{FF2B5EF4-FFF2-40B4-BE49-F238E27FC236}">
              <a16:creationId xmlns:a16="http://schemas.microsoft.com/office/drawing/2014/main" id="{6A69684C-5523-4324-98F0-EF70E6A94DB3}"/>
            </a:ext>
          </a:extLst>
        </xdr:cNvPr>
        <xdr:cNvSpPr/>
      </xdr:nvSpPr>
      <xdr:spPr>
        <a:xfrm>
          <a:off x="4131310" y="10471604"/>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a:extLst>
            <a:ext uri="{FF2B5EF4-FFF2-40B4-BE49-F238E27FC236}">
              <a16:creationId xmlns:a16="http://schemas.microsoft.com/office/drawing/2014/main" id="{27EC61CA-C822-4A5C-B218-802E73D0EEB6}"/>
            </a:ext>
          </a:extLst>
        </xdr:cNvPr>
        <xdr:cNvSpPr/>
      </xdr:nvSpPr>
      <xdr:spPr>
        <a:xfrm>
          <a:off x="3388360" y="10458813"/>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a:extLst>
            <a:ext uri="{FF2B5EF4-FFF2-40B4-BE49-F238E27FC236}">
              <a16:creationId xmlns:a16="http://schemas.microsoft.com/office/drawing/2014/main" id="{34FABAF8-1234-49AB-AEAF-0E8D8774F5B6}"/>
            </a:ext>
          </a:extLst>
        </xdr:cNvPr>
        <xdr:cNvSpPr/>
      </xdr:nvSpPr>
      <xdr:spPr>
        <a:xfrm>
          <a:off x="2571750" y="1044711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4" name="フローチャート: 判断 183">
          <a:extLst>
            <a:ext uri="{FF2B5EF4-FFF2-40B4-BE49-F238E27FC236}">
              <a16:creationId xmlns:a16="http://schemas.microsoft.com/office/drawing/2014/main" id="{B121D639-780F-4C90-B441-1A5E9DCBB415}"/>
            </a:ext>
          </a:extLst>
        </xdr:cNvPr>
        <xdr:cNvSpPr/>
      </xdr:nvSpPr>
      <xdr:spPr>
        <a:xfrm>
          <a:off x="1774190" y="10419625"/>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5" name="フローチャート: 判断 184">
          <a:extLst>
            <a:ext uri="{FF2B5EF4-FFF2-40B4-BE49-F238E27FC236}">
              <a16:creationId xmlns:a16="http://schemas.microsoft.com/office/drawing/2014/main" id="{87EB9A5F-8741-4149-9986-4F7785C5175C}"/>
            </a:ext>
          </a:extLst>
        </xdr:cNvPr>
        <xdr:cNvSpPr/>
      </xdr:nvSpPr>
      <xdr:spPr>
        <a:xfrm>
          <a:off x="988060" y="104169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E668ADE-298E-4DEE-A56A-A4D1C30BD6D2}"/>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313A066-D28E-4A10-8A46-0602C126CFD5}"/>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186DFFC-E368-4E9A-B666-FBEDE723656A}"/>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5CF1606B-2E37-47D1-8576-DF8E1329FEB6}"/>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C6E78AF2-B572-4345-9056-B74CA2F05749}"/>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89626</xdr:rowOff>
    </xdr:from>
    <xdr:to>
      <xdr:col>24</xdr:col>
      <xdr:colOff>114300</xdr:colOff>
      <xdr:row>59</xdr:row>
      <xdr:rowOff>19776</xdr:rowOff>
    </xdr:to>
    <xdr:sp macro="" textlink="">
      <xdr:nvSpPr>
        <xdr:cNvPr id="191" name="楕円 190">
          <a:extLst>
            <a:ext uri="{FF2B5EF4-FFF2-40B4-BE49-F238E27FC236}">
              <a16:creationId xmlns:a16="http://schemas.microsoft.com/office/drawing/2014/main" id="{9EC19ED7-F7A2-4D91-BE40-E8557132D216}"/>
            </a:ext>
          </a:extLst>
        </xdr:cNvPr>
        <xdr:cNvSpPr/>
      </xdr:nvSpPr>
      <xdr:spPr>
        <a:xfrm>
          <a:off x="4131310" y="1003753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112503</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D8C8040A-C643-4430-95A1-54D78A0A9F00}"/>
            </a:ext>
          </a:extLst>
        </xdr:cNvPr>
        <xdr:cNvSpPr txBox="1"/>
      </xdr:nvSpPr>
      <xdr:spPr>
        <a:xfrm>
          <a:off x="4212590" y="988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65133</xdr:rowOff>
    </xdr:from>
    <xdr:to>
      <xdr:col>20</xdr:col>
      <xdr:colOff>38100</xdr:colOff>
      <xdr:row>58</xdr:row>
      <xdr:rowOff>166733</xdr:rowOff>
    </xdr:to>
    <xdr:sp macro="" textlink="">
      <xdr:nvSpPr>
        <xdr:cNvPr id="193" name="楕円 192">
          <a:extLst>
            <a:ext uri="{FF2B5EF4-FFF2-40B4-BE49-F238E27FC236}">
              <a16:creationId xmlns:a16="http://schemas.microsoft.com/office/drawing/2014/main" id="{8111FFC4-D82B-48F5-9435-43BADC623290}"/>
            </a:ext>
          </a:extLst>
        </xdr:cNvPr>
        <xdr:cNvSpPr/>
      </xdr:nvSpPr>
      <xdr:spPr>
        <a:xfrm>
          <a:off x="3388360" y="10007328"/>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115933</xdr:rowOff>
    </xdr:from>
    <xdr:to>
      <xdr:col>24</xdr:col>
      <xdr:colOff>63500</xdr:colOff>
      <xdr:row>58</xdr:row>
      <xdr:rowOff>140426</xdr:rowOff>
    </xdr:to>
    <xdr:cxnSp macro="">
      <xdr:nvCxnSpPr>
        <xdr:cNvPr id="194" name="直線コネクタ 193">
          <a:extLst>
            <a:ext uri="{FF2B5EF4-FFF2-40B4-BE49-F238E27FC236}">
              <a16:creationId xmlns:a16="http://schemas.microsoft.com/office/drawing/2014/main" id="{061EBFE0-7684-4914-BDCB-C57D6C7BEF71}"/>
            </a:ext>
          </a:extLst>
        </xdr:cNvPr>
        <xdr:cNvCxnSpPr/>
      </xdr:nvCxnSpPr>
      <xdr:spPr>
        <a:xfrm>
          <a:off x="3431540" y="10060033"/>
          <a:ext cx="74295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39007</xdr:rowOff>
    </xdr:from>
    <xdr:to>
      <xdr:col>15</xdr:col>
      <xdr:colOff>101600</xdr:colOff>
      <xdr:row>58</xdr:row>
      <xdr:rowOff>140607</xdr:rowOff>
    </xdr:to>
    <xdr:sp macro="" textlink="">
      <xdr:nvSpPr>
        <xdr:cNvPr id="195" name="楕円 194">
          <a:extLst>
            <a:ext uri="{FF2B5EF4-FFF2-40B4-BE49-F238E27FC236}">
              <a16:creationId xmlns:a16="http://schemas.microsoft.com/office/drawing/2014/main" id="{034F5928-B923-4E29-B988-4E3CD8308C1F}"/>
            </a:ext>
          </a:extLst>
        </xdr:cNvPr>
        <xdr:cNvSpPr/>
      </xdr:nvSpPr>
      <xdr:spPr>
        <a:xfrm>
          <a:off x="2571750" y="998310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89807</xdr:rowOff>
    </xdr:from>
    <xdr:to>
      <xdr:col>19</xdr:col>
      <xdr:colOff>177800</xdr:colOff>
      <xdr:row>58</xdr:row>
      <xdr:rowOff>115933</xdr:rowOff>
    </xdr:to>
    <xdr:cxnSp macro="">
      <xdr:nvCxnSpPr>
        <xdr:cNvPr id="196" name="直線コネクタ 195">
          <a:extLst>
            <a:ext uri="{FF2B5EF4-FFF2-40B4-BE49-F238E27FC236}">
              <a16:creationId xmlns:a16="http://schemas.microsoft.com/office/drawing/2014/main" id="{60E148CB-8940-4AE4-B3CE-DDDC71528440}"/>
            </a:ext>
          </a:extLst>
        </xdr:cNvPr>
        <xdr:cNvCxnSpPr/>
      </xdr:nvCxnSpPr>
      <xdr:spPr>
        <a:xfrm>
          <a:off x="2626360" y="10037717"/>
          <a:ext cx="80518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19413</xdr:rowOff>
    </xdr:from>
    <xdr:to>
      <xdr:col>10</xdr:col>
      <xdr:colOff>165100</xdr:colOff>
      <xdr:row>58</xdr:row>
      <xdr:rowOff>121013</xdr:rowOff>
    </xdr:to>
    <xdr:sp macro="" textlink="">
      <xdr:nvSpPr>
        <xdr:cNvPr id="197" name="楕円 196">
          <a:extLst>
            <a:ext uri="{FF2B5EF4-FFF2-40B4-BE49-F238E27FC236}">
              <a16:creationId xmlns:a16="http://schemas.microsoft.com/office/drawing/2014/main" id="{35B5EBEB-FDF4-4E1F-AB0F-A8EABD8FBD0C}"/>
            </a:ext>
          </a:extLst>
        </xdr:cNvPr>
        <xdr:cNvSpPr/>
      </xdr:nvSpPr>
      <xdr:spPr>
        <a:xfrm>
          <a:off x="1774190" y="9959703"/>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70213</xdr:rowOff>
    </xdr:from>
    <xdr:to>
      <xdr:col>15</xdr:col>
      <xdr:colOff>50800</xdr:colOff>
      <xdr:row>58</xdr:row>
      <xdr:rowOff>89807</xdr:rowOff>
    </xdr:to>
    <xdr:cxnSp macro="">
      <xdr:nvCxnSpPr>
        <xdr:cNvPr id="198" name="直線コネクタ 197">
          <a:extLst>
            <a:ext uri="{FF2B5EF4-FFF2-40B4-BE49-F238E27FC236}">
              <a16:creationId xmlns:a16="http://schemas.microsoft.com/office/drawing/2014/main" id="{5D855540-276D-4DFC-A2FE-6519FCCD0054}"/>
            </a:ext>
          </a:extLst>
        </xdr:cNvPr>
        <xdr:cNvCxnSpPr/>
      </xdr:nvCxnSpPr>
      <xdr:spPr>
        <a:xfrm>
          <a:off x="1828800" y="10012408"/>
          <a:ext cx="797560" cy="2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1451</xdr:rowOff>
    </xdr:from>
    <xdr:to>
      <xdr:col>6</xdr:col>
      <xdr:colOff>38100</xdr:colOff>
      <xdr:row>58</xdr:row>
      <xdr:rowOff>103051</xdr:rowOff>
    </xdr:to>
    <xdr:sp macro="" textlink="">
      <xdr:nvSpPr>
        <xdr:cNvPr id="199" name="楕円 198">
          <a:extLst>
            <a:ext uri="{FF2B5EF4-FFF2-40B4-BE49-F238E27FC236}">
              <a16:creationId xmlns:a16="http://schemas.microsoft.com/office/drawing/2014/main" id="{579B7262-F65D-4468-AEC4-464188253588}"/>
            </a:ext>
          </a:extLst>
        </xdr:cNvPr>
        <xdr:cNvSpPr/>
      </xdr:nvSpPr>
      <xdr:spPr>
        <a:xfrm>
          <a:off x="988060" y="9945551"/>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52251</xdr:rowOff>
    </xdr:from>
    <xdr:to>
      <xdr:col>10</xdr:col>
      <xdr:colOff>114300</xdr:colOff>
      <xdr:row>58</xdr:row>
      <xdr:rowOff>70213</xdr:rowOff>
    </xdr:to>
    <xdr:cxnSp macro="">
      <xdr:nvCxnSpPr>
        <xdr:cNvPr id="200" name="直線コネクタ 199">
          <a:extLst>
            <a:ext uri="{FF2B5EF4-FFF2-40B4-BE49-F238E27FC236}">
              <a16:creationId xmlns:a16="http://schemas.microsoft.com/office/drawing/2014/main" id="{38C35A9D-E2AB-4031-81DE-2D4CA30E0B57}"/>
            </a:ext>
          </a:extLst>
        </xdr:cNvPr>
        <xdr:cNvCxnSpPr/>
      </xdr:nvCxnSpPr>
      <xdr:spPr>
        <a:xfrm>
          <a:off x="1031240" y="10000161"/>
          <a:ext cx="797560" cy="1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C47484EE-6A93-4D02-A996-98B1AEB53A59}"/>
            </a:ext>
          </a:extLst>
        </xdr:cNvPr>
        <xdr:cNvSpPr txBox="1"/>
      </xdr:nvSpPr>
      <xdr:spPr>
        <a:xfrm>
          <a:off x="3239144" y="10551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79483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8135F7E3-8322-449A-9618-32458071EB37}"/>
            </a:ext>
          </a:extLst>
        </xdr:cNvPr>
        <xdr:cNvSpPr txBox="1"/>
      </xdr:nvSpPr>
      <xdr:spPr>
        <a:xfrm>
          <a:off x="24390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50092</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9800872B-560C-4457-928F-45E5C38A58C2}"/>
            </a:ext>
          </a:extLst>
        </xdr:cNvPr>
        <xdr:cNvSpPr txBox="1"/>
      </xdr:nvSpPr>
      <xdr:spPr>
        <a:xfrm>
          <a:off x="1641484" y="1051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54990</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E137F6A0-42AA-4E58-9E50-57E1CD3D37F0}"/>
            </a:ext>
          </a:extLst>
        </xdr:cNvPr>
        <xdr:cNvSpPr txBox="1"/>
      </xdr:nvSpPr>
      <xdr:spPr>
        <a:xfrm>
          <a:off x="855354" y="10517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11810</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AF2D3F3C-09BE-4D4D-AE64-AD5CF43E2838}"/>
            </a:ext>
          </a:extLst>
        </xdr:cNvPr>
        <xdr:cNvSpPr txBox="1"/>
      </xdr:nvSpPr>
      <xdr:spPr>
        <a:xfrm>
          <a:off x="3239144" y="978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157134</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5B4F1D63-A54F-4B55-8908-16C0B5761668}"/>
            </a:ext>
          </a:extLst>
        </xdr:cNvPr>
        <xdr:cNvSpPr txBox="1"/>
      </xdr:nvSpPr>
      <xdr:spPr>
        <a:xfrm>
          <a:off x="2439044" y="9760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137540</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AB581178-9FAB-4B03-93CB-691C7BDFA3A6}"/>
            </a:ext>
          </a:extLst>
        </xdr:cNvPr>
        <xdr:cNvSpPr txBox="1"/>
      </xdr:nvSpPr>
      <xdr:spPr>
        <a:xfrm>
          <a:off x="1641484" y="9734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119578</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DC4FAFAD-8143-49C2-BDE6-4370416B0823}"/>
            </a:ext>
          </a:extLst>
        </xdr:cNvPr>
        <xdr:cNvSpPr txBox="1"/>
      </xdr:nvSpPr>
      <xdr:spPr>
        <a:xfrm>
          <a:off x="855354" y="972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983DC329-6FBD-4560-835F-158F1E67BBF3}"/>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1FFFEC05-8ECA-45EB-8675-ECF548D90E10}"/>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B65535AA-F647-499E-BA4C-94153CDEE0AE}"/>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458E7164-60CA-428C-8C02-4DDB2F63F71B}"/>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F0FA00CB-10B3-4A50-BDE6-38AF14964C4C}"/>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C05E2BDE-F7EA-4AF9-9CA3-075A4EBEA74D}"/>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FD51DD51-9661-45EC-AC39-35B71C9CCCBF}"/>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87DA342C-ECCF-4F3E-9A1C-B6B128148885}"/>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376EE7ED-D6FE-44F1-AFB0-11BAEA52BF01}"/>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DD44BEBF-5BAD-4070-96D8-F8C717926963}"/>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F24822E4-D854-4B2D-97EA-4B3E26A05715}"/>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8BAD34CE-727E-4EB8-A26D-4412125498ED}"/>
            </a:ext>
          </a:extLst>
        </xdr:cNvPr>
        <xdr:cNvSpPr txBox="1"/>
      </xdr:nvSpPr>
      <xdr:spPr>
        <a:xfrm>
          <a:off x="5724659" y="1090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8E9092C6-B79C-460F-8B6D-46F7B2B0474D}"/>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2" name="テキスト ボックス 221">
          <a:extLst>
            <a:ext uri="{FF2B5EF4-FFF2-40B4-BE49-F238E27FC236}">
              <a16:creationId xmlns:a16="http://schemas.microsoft.com/office/drawing/2014/main" id="{5D01E9E4-7A91-431C-9ECA-4BF36C12A6A3}"/>
            </a:ext>
          </a:extLst>
        </xdr:cNvPr>
        <xdr:cNvSpPr txBox="1"/>
      </xdr:nvSpPr>
      <xdr:spPr>
        <a:xfrm>
          <a:off x="5331688" y="105238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5EFB1E2F-50A8-464C-B101-9F5B72CC993A}"/>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a:extLst>
            <a:ext uri="{FF2B5EF4-FFF2-40B4-BE49-F238E27FC236}">
              <a16:creationId xmlns:a16="http://schemas.microsoft.com/office/drawing/2014/main" id="{D8B515D3-6283-4A1C-BA17-2569989A63CA}"/>
            </a:ext>
          </a:extLst>
        </xdr:cNvPr>
        <xdr:cNvSpPr txBox="1"/>
      </xdr:nvSpPr>
      <xdr:spPr>
        <a:xfrm>
          <a:off x="5331688" y="101428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F7BF995D-1A53-43CC-A577-A94242AFA9F2}"/>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a:extLst>
            <a:ext uri="{FF2B5EF4-FFF2-40B4-BE49-F238E27FC236}">
              <a16:creationId xmlns:a16="http://schemas.microsoft.com/office/drawing/2014/main" id="{E75E38CE-5DD7-491A-BEE9-61BD46198762}"/>
            </a:ext>
          </a:extLst>
        </xdr:cNvPr>
        <xdr:cNvSpPr txBox="1"/>
      </xdr:nvSpPr>
      <xdr:spPr>
        <a:xfrm>
          <a:off x="5331688" y="9765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FDE44B5E-36B8-4B61-B61A-B5DA6F9A0F3C}"/>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a:extLst>
            <a:ext uri="{FF2B5EF4-FFF2-40B4-BE49-F238E27FC236}">
              <a16:creationId xmlns:a16="http://schemas.microsoft.com/office/drawing/2014/main" id="{8F07F63F-300E-4078-A52F-64C544060537}"/>
            </a:ext>
          </a:extLst>
        </xdr:cNvPr>
        <xdr:cNvSpPr txBox="1"/>
      </xdr:nvSpPr>
      <xdr:spPr>
        <a:xfrm>
          <a:off x="5331688" y="9384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D6256753-379D-4A26-A917-02F955CFF26B}"/>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7ADCC570-82FA-4E4A-BFD4-A1E9AA07D2DF}"/>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93F245C4-C7A5-462C-A673-F3049BA1F878}"/>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32" name="直線コネクタ 231">
          <a:extLst>
            <a:ext uri="{FF2B5EF4-FFF2-40B4-BE49-F238E27FC236}">
              <a16:creationId xmlns:a16="http://schemas.microsoft.com/office/drawing/2014/main" id="{142F45CC-09BA-494D-85B2-2B0A8200F46E}"/>
            </a:ext>
          </a:extLst>
        </xdr:cNvPr>
        <xdr:cNvCxnSpPr/>
      </xdr:nvCxnSpPr>
      <xdr:spPr>
        <a:xfrm flipV="1">
          <a:off x="9429115" y="9772663"/>
          <a:ext cx="0" cy="127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3D28BFCB-026A-47EB-B030-E95A155CDFE9}"/>
            </a:ext>
          </a:extLst>
        </xdr:cNvPr>
        <xdr:cNvSpPr txBox="1"/>
      </xdr:nvSpPr>
      <xdr:spPr>
        <a:xfrm>
          <a:off x="9467850" y="1104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34" name="直線コネクタ 233">
          <a:extLst>
            <a:ext uri="{FF2B5EF4-FFF2-40B4-BE49-F238E27FC236}">
              <a16:creationId xmlns:a16="http://schemas.microsoft.com/office/drawing/2014/main" id="{0401DF13-1783-405B-B116-7C09DC20DE10}"/>
            </a:ext>
          </a:extLst>
        </xdr:cNvPr>
        <xdr:cNvCxnSpPr/>
      </xdr:nvCxnSpPr>
      <xdr:spPr>
        <a:xfrm>
          <a:off x="9356090" y="1104556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DF27338F-5693-4894-BE26-7707D706EF5C}"/>
            </a:ext>
          </a:extLst>
        </xdr:cNvPr>
        <xdr:cNvSpPr txBox="1"/>
      </xdr:nvSpPr>
      <xdr:spPr>
        <a:xfrm>
          <a:off x="9467850" y="95497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36" name="直線コネクタ 235">
          <a:extLst>
            <a:ext uri="{FF2B5EF4-FFF2-40B4-BE49-F238E27FC236}">
              <a16:creationId xmlns:a16="http://schemas.microsoft.com/office/drawing/2014/main" id="{3F3627E4-A21B-47ED-8592-2F61FAE3DFC7}"/>
            </a:ext>
          </a:extLst>
        </xdr:cNvPr>
        <xdr:cNvCxnSpPr/>
      </xdr:nvCxnSpPr>
      <xdr:spPr>
        <a:xfrm>
          <a:off x="9356090" y="977266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108242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18585A3D-8B88-44F4-9952-CCFB61688383}"/>
            </a:ext>
          </a:extLst>
        </xdr:cNvPr>
        <xdr:cNvSpPr txBox="1"/>
      </xdr:nvSpPr>
      <xdr:spPr>
        <a:xfrm>
          <a:off x="9467850" y="10736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38" name="フローチャート: 判断 237">
          <a:extLst>
            <a:ext uri="{FF2B5EF4-FFF2-40B4-BE49-F238E27FC236}">
              <a16:creationId xmlns:a16="http://schemas.microsoft.com/office/drawing/2014/main" id="{42F26362-D926-4345-9474-EC13AC28B558}"/>
            </a:ext>
          </a:extLst>
        </xdr:cNvPr>
        <xdr:cNvSpPr/>
      </xdr:nvSpPr>
      <xdr:spPr>
        <a:xfrm>
          <a:off x="9394190" y="10763525"/>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9" name="フローチャート: 判断 238">
          <a:extLst>
            <a:ext uri="{FF2B5EF4-FFF2-40B4-BE49-F238E27FC236}">
              <a16:creationId xmlns:a16="http://schemas.microsoft.com/office/drawing/2014/main" id="{5134353E-38BC-4451-8955-F66A43922C38}"/>
            </a:ext>
          </a:extLst>
        </xdr:cNvPr>
        <xdr:cNvSpPr/>
      </xdr:nvSpPr>
      <xdr:spPr>
        <a:xfrm>
          <a:off x="8632190" y="10766055"/>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40" name="フローチャート: 判断 239">
          <a:extLst>
            <a:ext uri="{FF2B5EF4-FFF2-40B4-BE49-F238E27FC236}">
              <a16:creationId xmlns:a16="http://schemas.microsoft.com/office/drawing/2014/main" id="{AA5CEF62-2175-407D-8FDA-26EC6CAD34CB}"/>
            </a:ext>
          </a:extLst>
        </xdr:cNvPr>
        <xdr:cNvSpPr/>
      </xdr:nvSpPr>
      <xdr:spPr>
        <a:xfrm>
          <a:off x="7846060" y="1076590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41" name="フローチャート: 判断 240">
          <a:extLst>
            <a:ext uri="{FF2B5EF4-FFF2-40B4-BE49-F238E27FC236}">
              <a16:creationId xmlns:a16="http://schemas.microsoft.com/office/drawing/2014/main" id="{5C0E0458-D362-4BB2-8101-FE99E6D04BED}"/>
            </a:ext>
          </a:extLst>
        </xdr:cNvPr>
        <xdr:cNvSpPr/>
      </xdr:nvSpPr>
      <xdr:spPr>
        <a:xfrm>
          <a:off x="7029450" y="1077455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42" name="フローチャート: 判断 241">
          <a:extLst>
            <a:ext uri="{FF2B5EF4-FFF2-40B4-BE49-F238E27FC236}">
              <a16:creationId xmlns:a16="http://schemas.microsoft.com/office/drawing/2014/main" id="{83E1EEF2-9846-49A6-90B1-04090ED3F78A}"/>
            </a:ext>
          </a:extLst>
        </xdr:cNvPr>
        <xdr:cNvSpPr/>
      </xdr:nvSpPr>
      <xdr:spPr>
        <a:xfrm>
          <a:off x="6231890" y="10797541"/>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17094EA-D828-453B-8687-4EEB3B14A070}"/>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5AB97DF-E792-48DA-A78F-E8F630EB2E17}"/>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7C01105-3659-4059-B088-309AF4F65932}"/>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EA102C8E-C103-4402-BF44-A922C789A601}"/>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8131823F-3CE2-40D2-B9D5-D703C7858A82}"/>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121172</xdr:rowOff>
    </xdr:from>
    <xdr:to>
      <xdr:col>55</xdr:col>
      <xdr:colOff>50800</xdr:colOff>
      <xdr:row>62</xdr:row>
      <xdr:rowOff>51322</xdr:rowOff>
    </xdr:to>
    <xdr:sp macro="" textlink="">
      <xdr:nvSpPr>
        <xdr:cNvPr id="248" name="楕円 247">
          <a:extLst>
            <a:ext uri="{FF2B5EF4-FFF2-40B4-BE49-F238E27FC236}">
              <a16:creationId xmlns:a16="http://schemas.microsoft.com/office/drawing/2014/main" id="{77EC5CAE-EA67-4E8F-8454-17E56166BF06}"/>
            </a:ext>
          </a:extLst>
        </xdr:cNvPr>
        <xdr:cNvSpPr/>
      </xdr:nvSpPr>
      <xdr:spPr>
        <a:xfrm>
          <a:off x="9394190" y="10581527"/>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144049</xdr:rowOff>
    </xdr:from>
    <xdr:ext cx="690189" cy="259045"/>
    <xdr:sp macro="" textlink="">
      <xdr:nvSpPr>
        <xdr:cNvPr id="249" name="【橋りょう・トンネル】&#10;一人当たり有形固定資産（償却資産）額該当値テキスト">
          <a:extLst>
            <a:ext uri="{FF2B5EF4-FFF2-40B4-BE49-F238E27FC236}">
              <a16:creationId xmlns:a16="http://schemas.microsoft.com/office/drawing/2014/main" id="{557CF5D9-AB5A-4CF8-8A8A-2DB0344EDE26}"/>
            </a:ext>
          </a:extLst>
        </xdr:cNvPr>
        <xdr:cNvSpPr txBox="1"/>
      </xdr:nvSpPr>
      <xdr:spPr>
        <a:xfrm>
          <a:off x="9467850" y="104291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129888</xdr:rowOff>
    </xdr:from>
    <xdr:to>
      <xdr:col>50</xdr:col>
      <xdr:colOff>165100</xdr:colOff>
      <xdr:row>62</xdr:row>
      <xdr:rowOff>60038</xdr:rowOff>
    </xdr:to>
    <xdr:sp macro="" textlink="">
      <xdr:nvSpPr>
        <xdr:cNvPr id="250" name="楕円 249">
          <a:extLst>
            <a:ext uri="{FF2B5EF4-FFF2-40B4-BE49-F238E27FC236}">
              <a16:creationId xmlns:a16="http://schemas.microsoft.com/office/drawing/2014/main" id="{FFF29B7F-B362-479C-9057-8B86E0E0D3A3}"/>
            </a:ext>
          </a:extLst>
        </xdr:cNvPr>
        <xdr:cNvSpPr/>
      </xdr:nvSpPr>
      <xdr:spPr>
        <a:xfrm>
          <a:off x="8632190" y="10592148"/>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522</xdr:rowOff>
    </xdr:from>
    <xdr:to>
      <xdr:col>55</xdr:col>
      <xdr:colOff>0</xdr:colOff>
      <xdr:row>62</xdr:row>
      <xdr:rowOff>9238</xdr:rowOff>
    </xdr:to>
    <xdr:cxnSp macro="">
      <xdr:nvCxnSpPr>
        <xdr:cNvPr id="251" name="直線コネクタ 250">
          <a:extLst>
            <a:ext uri="{FF2B5EF4-FFF2-40B4-BE49-F238E27FC236}">
              <a16:creationId xmlns:a16="http://schemas.microsoft.com/office/drawing/2014/main" id="{C1D5CC32-3E48-4E31-A966-8E2F72D2A388}"/>
            </a:ext>
          </a:extLst>
        </xdr:cNvPr>
        <xdr:cNvCxnSpPr/>
      </xdr:nvCxnSpPr>
      <xdr:spPr>
        <a:xfrm flipV="1">
          <a:off x="8686800" y="10630422"/>
          <a:ext cx="742950" cy="1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141143</xdr:rowOff>
    </xdr:from>
    <xdr:to>
      <xdr:col>46</xdr:col>
      <xdr:colOff>38100</xdr:colOff>
      <xdr:row>62</xdr:row>
      <xdr:rowOff>71293</xdr:rowOff>
    </xdr:to>
    <xdr:sp macro="" textlink="">
      <xdr:nvSpPr>
        <xdr:cNvPr id="252" name="楕円 251">
          <a:extLst>
            <a:ext uri="{FF2B5EF4-FFF2-40B4-BE49-F238E27FC236}">
              <a16:creationId xmlns:a16="http://schemas.microsoft.com/office/drawing/2014/main" id="{0E8CF457-B236-4ACF-815F-8713DC1A5991}"/>
            </a:ext>
          </a:extLst>
        </xdr:cNvPr>
        <xdr:cNvSpPr/>
      </xdr:nvSpPr>
      <xdr:spPr>
        <a:xfrm>
          <a:off x="7846060" y="105976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9238</xdr:rowOff>
    </xdr:from>
    <xdr:to>
      <xdr:col>50</xdr:col>
      <xdr:colOff>114300</xdr:colOff>
      <xdr:row>62</xdr:row>
      <xdr:rowOff>20493</xdr:rowOff>
    </xdr:to>
    <xdr:cxnSp macro="">
      <xdr:nvCxnSpPr>
        <xdr:cNvPr id="253" name="直線コネクタ 252">
          <a:extLst>
            <a:ext uri="{FF2B5EF4-FFF2-40B4-BE49-F238E27FC236}">
              <a16:creationId xmlns:a16="http://schemas.microsoft.com/office/drawing/2014/main" id="{61B26DFA-1AD9-4C6A-8F10-B361A065B59B}"/>
            </a:ext>
          </a:extLst>
        </xdr:cNvPr>
        <xdr:cNvCxnSpPr/>
      </xdr:nvCxnSpPr>
      <xdr:spPr>
        <a:xfrm flipV="1">
          <a:off x="7889240" y="10641043"/>
          <a:ext cx="797560" cy="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153419</xdr:rowOff>
    </xdr:from>
    <xdr:to>
      <xdr:col>41</xdr:col>
      <xdr:colOff>101600</xdr:colOff>
      <xdr:row>62</xdr:row>
      <xdr:rowOff>83569</xdr:rowOff>
    </xdr:to>
    <xdr:sp macro="" textlink="">
      <xdr:nvSpPr>
        <xdr:cNvPr id="254" name="楕円 253">
          <a:extLst>
            <a:ext uri="{FF2B5EF4-FFF2-40B4-BE49-F238E27FC236}">
              <a16:creationId xmlns:a16="http://schemas.microsoft.com/office/drawing/2014/main" id="{15D33FAF-764C-43FC-A43D-5D2A8C95FEA0}"/>
            </a:ext>
          </a:extLst>
        </xdr:cNvPr>
        <xdr:cNvSpPr/>
      </xdr:nvSpPr>
      <xdr:spPr>
        <a:xfrm>
          <a:off x="7029450" y="1061186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20493</xdr:rowOff>
    </xdr:from>
    <xdr:to>
      <xdr:col>45</xdr:col>
      <xdr:colOff>177800</xdr:colOff>
      <xdr:row>62</xdr:row>
      <xdr:rowOff>32769</xdr:rowOff>
    </xdr:to>
    <xdr:cxnSp macro="">
      <xdr:nvCxnSpPr>
        <xdr:cNvPr id="255" name="直線コネクタ 254">
          <a:extLst>
            <a:ext uri="{FF2B5EF4-FFF2-40B4-BE49-F238E27FC236}">
              <a16:creationId xmlns:a16="http://schemas.microsoft.com/office/drawing/2014/main" id="{91703D47-930C-4ED1-B6A1-730DFF674B6B}"/>
            </a:ext>
          </a:extLst>
        </xdr:cNvPr>
        <xdr:cNvCxnSpPr/>
      </xdr:nvCxnSpPr>
      <xdr:spPr>
        <a:xfrm flipV="1">
          <a:off x="7084060" y="10646583"/>
          <a:ext cx="805180" cy="1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167904</xdr:rowOff>
    </xdr:from>
    <xdr:to>
      <xdr:col>36</xdr:col>
      <xdr:colOff>165100</xdr:colOff>
      <xdr:row>62</xdr:row>
      <xdr:rowOff>98054</xdr:rowOff>
    </xdr:to>
    <xdr:sp macro="" textlink="">
      <xdr:nvSpPr>
        <xdr:cNvPr id="256" name="楕円 255">
          <a:extLst>
            <a:ext uri="{FF2B5EF4-FFF2-40B4-BE49-F238E27FC236}">
              <a16:creationId xmlns:a16="http://schemas.microsoft.com/office/drawing/2014/main" id="{09ADAF0F-4BA5-4888-BF5A-3FE39B8B0A6C}"/>
            </a:ext>
          </a:extLst>
        </xdr:cNvPr>
        <xdr:cNvSpPr/>
      </xdr:nvSpPr>
      <xdr:spPr>
        <a:xfrm>
          <a:off x="6231890" y="10630164"/>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32769</xdr:rowOff>
    </xdr:from>
    <xdr:to>
      <xdr:col>41</xdr:col>
      <xdr:colOff>50800</xdr:colOff>
      <xdr:row>62</xdr:row>
      <xdr:rowOff>47254</xdr:rowOff>
    </xdr:to>
    <xdr:cxnSp macro="">
      <xdr:nvCxnSpPr>
        <xdr:cNvPr id="257" name="直線コネクタ 256">
          <a:extLst>
            <a:ext uri="{FF2B5EF4-FFF2-40B4-BE49-F238E27FC236}">
              <a16:creationId xmlns:a16="http://schemas.microsoft.com/office/drawing/2014/main" id="{6F359B01-F825-4B17-BF5B-FC79A3ED152F}"/>
            </a:ext>
          </a:extLst>
        </xdr:cNvPr>
        <xdr:cNvCxnSpPr/>
      </xdr:nvCxnSpPr>
      <xdr:spPr>
        <a:xfrm flipV="1">
          <a:off x="6286500" y="10660764"/>
          <a:ext cx="797560" cy="1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53622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3F4D0834-ADED-43AB-82B5-08A7E3A0B8B5}"/>
            </a:ext>
          </a:extLst>
        </xdr:cNvPr>
        <xdr:cNvSpPr txBox="1"/>
      </xdr:nvSpPr>
      <xdr:spPr>
        <a:xfrm>
          <a:off x="8401265" y="10858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61093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9602C646-821F-4AED-819F-601E3D3A9F94}"/>
            </a:ext>
          </a:extLst>
        </xdr:cNvPr>
        <xdr:cNvSpPr txBox="1"/>
      </xdr:nvSpPr>
      <xdr:spPr>
        <a:xfrm>
          <a:off x="7610690" y="10858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67838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DF634BB9-2605-4346-8E22-7E0B4DCAFB9E}"/>
            </a:ext>
          </a:extLst>
        </xdr:cNvPr>
        <xdr:cNvSpPr txBox="1"/>
      </xdr:nvSpPr>
      <xdr:spPr>
        <a:xfrm>
          <a:off x="6822655" y="1086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85108</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172630A8-D7C2-4FCC-B656-6A488FBA714B}"/>
            </a:ext>
          </a:extLst>
        </xdr:cNvPr>
        <xdr:cNvSpPr txBox="1"/>
      </xdr:nvSpPr>
      <xdr:spPr>
        <a:xfrm>
          <a:off x="6007950" y="10888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76565</xdr:rowOff>
    </xdr:from>
    <xdr:ext cx="690189" cy="259045"/>
    <xdr:sp macro="" textlink="">
      <xdr:nvSpPr>
        <xdr:cNvPr id="262" name="n_1mainValue【橋りょう・トンネル】&#10;一人当たり有形固定資産（償却資産）額">
          <a:extLst>
            <a:ext uri="{FF2B5EF4-FFF2-40B4-BE49-F238E27FC236}">
              <a16:creationId xmlns:a16="http://schemas.microsoft.com/office/drawing/2014/main" id="{E964F7F6-75C6-493F-A5A2-6F8A2F5DECDD}"/>
            </a:ext>
          </a:extLst>
        </xdr:cNvPr>
        <xdr:cNvSpPr txBox="1"/>
      </xdr:nvSpPr>
      <xdr:spPr>
        <a:xfrm>
          <a:off x="8363295" y="103635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87820</xdr:rowOff>
    </xdr:from>
    <xdr:ext cx="690189" cy="259045"/>
    <xdr:sp macro="" textlink="">
      <xdr:nvSpPr>
        <xdr:cNvPr id="263" name="n_2mainValue【橋りょう・トンネル】&#10;一人当たり有形固定資産（償却資産）額">
          <a:extLst>
            <a:ext uri="{FF2B5EF4-FFF2-40B4-BE49-F238E27FC236}">
              <a16:creationId xmlns:a16="http://schemas.microsoft.com/office/drawing/2014/main" id="{67549CF2-BA7B-43BB-BEB7-A0BA54A25F93}"/>
            </a:ext>
          </a:extLst>
        </xdr:cNvPr>
        <xdr:cNvSpPr txBox="1"/>
      </xdr:nvSpPr>
      <xdr:spPr>
        <a:xfrm>
          <a:off x="7563195" y="103786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100096</xdr:rowOff>
    </xdr:from>
    <xdr:ext cx="690189" cy="259045"/>
    <xdr:sp macro="" textlink="">
      <xdr:nvSpPr>
        <xdr:cNvPr id="264" name="n_3mainValue【橋りょう・トンネル】&#10;一人当たり有形固定資産（償却資産）額">
          <a:extLst>
            <a:ext uri="{FF2B5EF4-FFF2-40B4-BE49-F238E27FC236}">
              <a16:creationId xmlns:a16="http://schemas.microsoft.com/office/drawing/2014/main" id="{F5FDF37B-B613-4F35-AB86-50489964506E}"/>
            </a:ext>
          </a:extLst>
        </xdr:cNvPr>
        <xdr:cNvSpPr txBox="1"/>
      </xdr:nvSpPr>
      <xdr:spPr>
        <a:xfrm>
          <a:off x="6775160" y="103832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114581</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D8E05DCD-567C-4ECB-85B1-EB3841372F64}"/>
            </a:ext>
          </a:extLst>
        </xdr:cNvPr>
        <xdr:cNvSpPr txBox="1"/>
      </xdr:nvSpPr>
      <xdr:spPr>
        <a:xfrm>
          <a:off x="6007950" y="10401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D5B81C1E-5CD0-4FBD-B4B2-1474F33F6F6D}"/>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3AF11FA3-C91D-4832-89EE-41889AD9ECEA}"/>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98B68039-BF2D-427F-B5B7-6423DEEB1B89}"/>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ACF0C7D6-A6A6-4863-9B66-2AEA8AD51E0F}"/>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BA318694-77BB-4566-9F1B-B1994A53DAD5}"/>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C93F3D40-3534-426E-88DA-F85C0913F60E}"/>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41FF9E5C-C3E2-4C5A-9337-AC034E6FE937}"/>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B99621AC-48D9-44AC-B524-C45DFB41774A}"/>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C4F32496-DA8A-46BC-BE28-9BEE1E8DE830}"/>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1FE5C1AE-8CD3-4F2E-9CC2-FC43A7194CCF}"/>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F4AD0DBF-B01B-4E09-9213-063DAEA99847}"/>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DC9346A1-8D97-4301-A553-BD2BF464C7BA}"/>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CC0758E7-EEA4-4AEC-A613-A717633701A3}"/>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A8865049-DED8-4AB6-A489-5DD0322866BC}"/>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9DD32D73-E69D-4C18-8711-3A3B0AA053BE}"/>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ACADF9B6-1FD9-419E-B2F5-B470FF2E2679}"/>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F5AB9465-8029-4589-A4AC-17AEBC054E5A}"/>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3FA08332-DC54-4772-9ADE-13817160027C}"/>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2C5BB237-1E2E-45E4-B934-35E2FD68EC2B}"/>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270B0F07-133D-4307-BC45-D00811A57845}"/>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8E697CDD-6462-4D81-B9FF-DA3C06E5B8DB}"/>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53984144-401A-4D36-91B3-AA70F61F08D4}"/>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6C4109BD-9AFD-480F-B269-2D4488F1E60A}"/>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2C51DA0E-5849-4B90-8B87-59BA291AC64F}"/>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75984032-23FA-4972-A927-38D29986DEC8}"/>
            </a:ext>
          </a:extLst>
        </xdr:cNvPr>
        <xdr:cNvCxnSpPr/>
      </xdr:nvCxnSpPr>
      <xdr:spPr>
        <a:xfrm flipV="1">
          <a:off x="4173855" y="13335001"/>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24A3E96E-0CF0-43AB-A547-A97DAAE7A49B}"/>
            </a:ext>
          </a:extLst>
        </xdr:cNvPr>
        <xdr:cNvSpPr txBox="1"/>
      </xdr:nvSpPr>
      <xdr:spPr>
        <a:xfrm>
          <a:off x="421259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EFB1F830-01A8-4BB1-A9A8-9B878A697B7A}"/>
            </a:ext>
          </a:extLst>
        </xdr:cNvPr>
        <xdr:cNvCxnSpPr/>
      </xdr:nvCxnSpPr>
      <xdr:spPr>
        <a:xfrm>
          <a:off x="411226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DA0F1B3E-29CE-4AFD-950D-710A98323DF7}"/>
            </a:ext>
          </a:extLst>
        </xdr:cNvPr>
        <xdr:cNvSpPr txBox="1"/>
      </xdr:nvSpPr>
      <xdr:spPr>
        <a:xfrm>
          <a:off x="4212590" y="13115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4" name="直線コネクタ 293">
          <a:extLst>
            <a:ext uri="{FF2B5EF4-FFF2-40B4-BE49-F238E27FC236}">
              <a16:creationId xmlns:a16="http://schemas.microsoft.com/office/drawing/2014/main" id="{0F56E9D3-9031-4894-BD63-1EC1A6039034}"/>
            </a:ext>
          </a:extLst>
        </xdr:cNvPr>
        <xdr:cNvCxnSpPr/>
      </xdr:nvCxnSpPr>
      <xdr:spPr>
        <a:xfrm>
          <a:off x="4112260" y="133350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130191</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9EEC3A66-E5E7-452B-AF12-E13D30B4824D}"/>
            </a:ext>
          </a:extLst>
        </xdr:cNvPr>
        <xdr:cNvSpPr txBox="1"/>
      </xdr:nvSpPr>
      <xdr:spPr>
        <a:xfrm>
          <a:off x="4212590" y="14021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6" name="フローチャート: 判断 295">
          <a:extLst>
            <a:ext uri="{FF2B5EF4-FFF2-40B4-BE49-F238E27FC236}">
              <a16:creationId xmlns:a16="http://schemas.microsoft.com/office/drawing/2014/main" id="{EE8ECD70-631A-42FF-B1E5-45A441E5F719}"/>
            </a:ext>
          </a:extLst>
        </xdr:cNvPr>
        <xdr:cNvSpPr/>
      </xdr:nvSpPr>
      <xdr:spPr>
        <a:xfrm>
          <a:off x="4131310" y="1416430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97" name="フローチャート: 判断 296">
          <a:extLst>
            <a:ext uri="{FF2B5EF4-FFF2-40B4-BE49-F238E27FC236}">
              <a16:creationId xmlns:a16="http://schemas.microsoft.com/office/drawing/2014/main" id="{38FBA684-ACC2-46CC-B348-699703753D98}"/>
            </a:ext>
          </a:extLst>
        </xdr:cNvPr>
        <xdr:cNvSpPr/>
      </xdr:nvSpPr>
      <xdr:spPr>
        <a:xfrm>
          <a:off x="3388360" y="141566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8" name="フローチャート: 判断 297">
          <a:extLst>
            <a:ext uri="{FF2B5EF4-FFF2-40B4-BE49-F238E27FC236}">
              <a16:creationId xmlns:a16="http://schemas.microsoft.com/office/drawing/2014/main" id="{32E3DCAD-72B0-4C43-BB2E-86F363D6541B}"/>
            </a:ext>
          </a:extLst>
        </xdr:cNvPr>
        <xdr:cNvSpPr/>
      </xdr:nvSpPr>
      <xdr:spPr>
        <a:xfrm>
          <a:off x="2571750" y="1413573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99" name="フローチャート: 判断 298">
          <a:extLst>
            <a:ext uri="{FF2B5EF4-FFF2-40B4-BE49-F238E27FC236}">
              <a16:creationId xmlns:a16="http://schemas.microsoft.com/office/drawing/2014/main" id="{30F90B8D-767D-47AF-8B27-05712161E6CA}"/>
            </a:ext>
          </a:extLst>
        </xdr:cNvPr>
        <xdr:cNvSpPr/>
      </xdr:nvSpPr>
      <xdr:spPr>
        <a:xfrm>
          <a:off x="1774190" y="1415288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300" name="フローチャート: 判断 299">
          <a:extLst>
            <a:ext uri="{FF2B5EF4-FFF2-40B4-BE49-F238E27FC236}">
              <a16:creationId xmlns:a16="http://schemas.microsoft.com/office/drawing/2014/main" id="{3D552A60-55F0-4EC7-9411-2B9ADF4CAEAA}"/>
            </a:ext>
          </a:extLst>
        </xdr:cNvPr>
        <xdr:cNvSpPr/>
      </xdr:nvSpPr>
      <xdr:spPr>
        <a:xfrm>
          <a:off x="988060" y="1411859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24F403F-E589-4A60-A4B2-5F5E2C551E3A}"/>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D6F56CF-2EC3-4395-9D2B-1C0642DCB6DE}"/>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518338E-02E8-4C22-80E0-893B83537A77}"/>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CF8848D-68B9-4380-8A30-2B6C56B0CCFD}"/>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D4B4E468-F7CC-4232-B5EC-FA4D36ED1E0D}"/>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116839</xdr:rowOff>
    </xdr:from>
    <xdr:to>
      <xdr:col>24</xdr:col>
      <xdr:colOff>114300</xdr:colOff>
      <xdr:row>86</xdr:row>
      <xdr:rowOff>46989</xdr:rowOff>
    </xdr:to>
    <xdr:sp macro="" textlink="">
      <xdr:nvSpPr>
        <xdr:cNvPr id="306" name="楕円 305">
          <a:extLst>
            <a:ext uri="{FF2B5EF4-FFF2-40B4-BE49-F238E27FC236}">
              <a16:creationId xmlns:a16="http://schemas.microsoft.com/office/drawing/2014/main" id="{D22E4537-C56B-4024-BE66-DC5363F07272}"/>
            </a:ext>
          </a:extLst>
        </xdr:cNvPr>
        <xdr:cNvSpPr/>
      </xdr:nvSpPr>
      <xdr:spPr>
        <a:xfrm>
          <a:off x="4131310" y="1469008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31766</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5F7CCDD-C663-47C0-9A8D-77265FD13D5F}"/>
            </a:ext>
          </a:extLst>
        </xdr:cNvPr>
        <xdr:cNvSpPr txBox="1"/>
      </xdr:nvSpPr>
      <xdr:spPr>
        <a:xfrm>
          <a:off x="4212590" y="14603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153036</xdr:rowOff>
    </xdr:from>
    <xdr:to>
      <xdr:col>20</xdr:col>
      <xdr:colOff>38100</xdr:colOff>
      <xdr:row>86</xdr:row>
      <xdr:rowOff>83186</xdr:rowOff>
    </xdr:to>
    <xdr:sp macro="" textlink="">
      <xdr:nvSpPr>
        <xdr:cNvPr id="308" name="楕円 307">
          <a:extLst>
            <a:ext uri="{FF2B5EF4-FFF2-40B4-BE49-F238E27FC236}">
              <a16:creationId xmlns:a16="http://schemas.microsoft.com/office/drawing/2014/main" id="{1503F08F-4AFE-47F3-B64F-6042F24BBB41}"/>
            </a:ext>
          </a:extLst>
        </xdr:cNvPr>
        <xdr:cNvSpPr/>
      </xdr:nvSpPr>
      <xdr:spPr>
        <a:xfrm>
          <a:off x="3388360" y="1472628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167639</xdr:rowOff>
    </xdr:from>
    <xdr:to>
      <xdr:col>24</xdr:col>
      <xdr:colOff>63500</xdr:colOff>
      <xdr:row>86</xdr:row>
      <xdr:rowOff>32386</xdr:rowOff>
    </xdr:to>
    <xdr:cxnSp macro="">
      <xdr:nvCxnSpPr>
        <xdr:cNvPr id="309" name="直線コネクタ 308">
          <a:extLst>
            <a:ext uri="{FF2B5EF4-FFF2-40B4-BE49-F238E27FC236}">
              <a16:creationId xmlns:a16="http://schemas.microsoft.com/office/drawing/2014/main" id="{B128E697-B144-47D6-9AD8-46B24BA4AD93}"/>
            </a:ext>
          </a:extLst>
        </xdr:cNvPr>
        <xdr:cNvCxnSpPr/>
      </xdr:nvCxnSpPr>
      <xdr:spPr>
        <a:xfrm flipV="1">
          <a:off x="3431540" y="14744699"/>
          <a:ext cx="742950" cy="3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133986</xdr:rowOff>
    </xdr:from>
    <xdr:to>
      <xdr:col>15</xdr:col>
      <xdr:colOff>101600</xdr:colOff>
      <xdr:row>86</xdr:row>
      <xdr:rowOff>64136</xdr:rowOff>
    </xdr:to>
    <xdr:sp macro="" textlink="">
      <xdr:nvSpPr>
        <xdr:cNvPr id="310" name="楕円 309">
          <a:extLst>
            <a:ext uri="{FF2B5EF4-FFF2-40B4-BE49-F238E27FC236}">
              <a16:creationId xmlns:a16="http://schemas.microsoft.com/office/drawing/2014/main" id="{855CCCD2-9D84-4581-9D6B-4E28A31DE89A}"/>
            </a:ext>
          </a:extLst>
        </xdr:cNvPr>
        <xdr:cNvSpPr/>
      </xdr:nvSpPr>
      <xdr:spPr>
        <a:xfrm>
          <a:off x="2571750" y="1470342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13336</xdr:rowOff>
    </xdr:from>
    <xdr:to>
      <xdr:col>19</xdr:col>
      <xdr:colOff>177800</xdr:colOff>
      <xdr:row>86</xdr:row>
      <xdr:rowOff>32386</xdr:rowOff>
    </xdr:to>
    <xdr:cxnSp macro="">
      <xdr:nvCxnSpPr>
        <xdr:cNvPr id="311" name="直線コネクタ 310">
          <a:extLst>
            <a:ext uri="{FF2B5EF4-FFF2-40B4-BE49-F238E27FC236}">
              <a16:creationId xmlns:a16="http://schemas.microsoft.com/office/drawing/2014/main" id="{693C6136-7FA0-415A-9C98-280E6768D6C6}"/>
            </a:ext>
          </a:extLst>
        </xdr:cNvPr>
        <xdr:cNvCxnSpPr/>
      </xdr:nvCxnSpPr>
      <xdr:spPr>
        <a:xfrm>
          <a:off x="2626360" y="14761846"/>
          <a:ext cx="80518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133986</xdr:rowOff>
    </xdr:from>
    <xdr:to>
      <xdr:col>10</xdr:col>
      <xdr:colOff>165100</xdr:colOff>
      <xdr:row>86</xdr:row>
      <xdr:rowOff>64136</xdr:rowOff>
    </xdr:to>
    <xdr:sp macro="" textlink="">
      <xdr:nvSpPr>
        <xdr:cNvPr id="312" name="楕円 311">
          <a:extLst>
            <a:ext uri="{FF2B5EF4-FFF2-40B4-BE49-F238E27FC236}">
              <a16:creationId xmlns:a16="http://schemas.microsoft.com/office/drawing/2014/main" id="{04583116-EBA2-41C1-9237-42BB67C4F654}"/>
            </a:ext>
          </a:extLst>
        </xdr:cNvPr>
        <xdr:cNvSpPr/>
      </xdr:nvSpPr>
      <xdr:spPr>
        <a:xfrm>
          <a:off x="1774190" y="14703426"/>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13336</xdr:rowOff>
    </xdr:from>
    <xdr:to>
      <xdr:col>15</xdr:col>
      <xdr:colOff>50800</xdr:colOff>
      <xdr:row>86</xdr:row>
      <xdr:rowOff>13336</xdr:rowOff>
    </xdr:to>
    <xdr:cxnSp macro="">
      <xdr:nvCxnSpPr>
        <xdr:cNvPr id="313" name="直線コネクタ 312">
          <a:extLst>
            <a:ext uri="{FF2B5EF4-FFF2-40B4-BE49-F238E27FC236}">
              <a16:creationId xmlns:a16="http://schemas.microsoft.com/office/drawing/2014/main" id="{36D803C7-B78F-47DD-B9AE-D7FE45E71555}"/>
            </a:ext>
          </a:extLst>
        </xdr:cNvPr>
        <xdr:cNvCxnSpPr/>
      </xdr:nvCxnSpPr>
      <xdr:spPr>
        <a:xfrm>
          <a:off x="1828800" y="14761846"/>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126364</xdr:rowOff>
    </xdr:from>
    <xdr:to>
      <xdr:col>6</xdr:col>
      <xdr:colOff>38100</xdr:colOff>
      <xdr:row>86</xdr:row>
      <xdr:rowOff>56514</xdr:rowOff>
    </xdr:to>
    <xdr:sp macro="" textlink="">
      <xdr:nvSpPr>
        <xdr:cNvPr id="314" name="楕円 313">
          <a:extLst>
            <a:ext uri="{FF2B5EF4-FFF2-40B4-BE49-F238E27FC236}">
              <a16:creationId xmlns:a16="http://schemas.microsoft.com/office/drawing/2014/main" id="{9EF33625-3A5D-422F-B901-701739F854F7}"/>
            </a:ext>
          </a:extLst>
        </xdr:cNvPr>
        <xdr:cNvSpPr/>
      </xdr:nvSpPr>
      <xdr:spPr>
        <a:xfrm>
          <a:off x="988060" y="147034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5714</xdr:rowOff>
    </xdr:from>
    <xdr:to>
      <xdr:col>10</xdr:col>
      <xdr:colOff>114300</xdr:colOff>
      <xdr:row>86</xdr:row>
      <xdr:rowOff>13336</xdr:rowOff>
    </xdr:to>
    <xdr:cxnSp macro="">
      <xdr:nvCxnSpPr>
        <xdr:cNvPr id="315" name="直線コネクタ 314">
          <a:extLst>
            <a:ext uri="{FF2B5EF4-FFF2-40B4-BE49-F238E27FC236}">
              <a16:creationId xmlns:a16="http://schemas.microsoft.com/office/drawing/2014/main" id="{003385B4-A331-4C9E-AC9C-FA345DB59DC1}"/>
            </a:ext>
          </a:extLst>
        </xdr:cNvPr>
        <xdr:cNvCxnSpPr/>
      </xdr:nvCxnSpPr>
      <xdr:spPr>
        <a:xfrm>
          <a:off x="1031240" y="14752319"/>
          <a:ext cx="797560" cy="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48277</xdr:rowOff>
    </xdr:from>
    <xdr:ext cx="405111" cy="259045"/>
    <xdr:sp macro="" textlink="">
      <xdr:nvSpPr>
        <xdr:cNvPr id="316" name="n_1aveValue【公営住宅】&#10;有形固定資産減価償却率">
          <a:extLst>
            <a:ext uri="{FF2B5EF4-FFF2-40B4-BE49-F238E27FC236}">
              <a16:creationId xmlns:a16="http://schemas.microsoft.com/office/drawing/2014/main" id="{61177FC4-BCB1-4E07-A400-81728338B668}"/>
            </a:ext>
          </a:extLst>
        </xdr:cNvPr>
        <xdr:cNvSpPr txBox="1"/>
      </xdr:nvSpPr>
      <xdr:spPr>
        <a:xfrm>
          <a:off x="32391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23513</xdr:rowOff>
    </xdr:from>
    <xdr:ext cx="405111" cy="259045"/>
    <xdr:sp macro="" textlink="">
      <xdr:nvSpPr>
        <xdr:cNvPr id="317" name="n_2aveValue【公営住宅】&#10;有形固定資産減価償却率">
          <a:extLst>
            <a:ext uri="{FF2B5EF4-FFF2-40B4-BE49-F238E27FC236}">
              <a16:creationId xmlns:a16="http://schemas.microsoft.com/office/drawing/2014/main" id="{506CD711-18DC-42C1-B0E4-0B1A875B552A}"/>
            </a:ext>
          </a:extLst>
        </xdr:cNvPr>
        <xdr:cNvSpPr txBox="1"/>
      </xdr:nvSpPr>
      <xdr:spPr>
        <a:xfrm>
          <a:off x="2439044" y="13907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36847</xdr:rowOff>
    </xdr:from>
    <xdr:ext cx="405111" cy="259045"/>
    <xdr:sp macro="" textlink="">
      <xdr:nvSpPr>
        <xdr:cNvPr id="318" name="n_3aveValue【公営住宅】&#10;有形固定資産減価償却率">
          <a:extLst>
            <a:ext uri="{FF2B5EF4-FFF2-40B4-BE49-F238E27FC236}">
              <a16:creationId xmlns:a16="http://schemas.microsoft.com/office/drawing/2014/main" id="{C98DD793-A5AA-4EB8-B2BA-0F441709941F}"/>
            </a:ext>
          </a:extLst>
        </xdr:cNvPr>
        <xdr:cNvSpPr txBox="1"/>
      </xdr:nvSpPr>
      <xdr:spPr>
        <a:xfrm>
          <a:off x="164148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19" name="n_4aveValue【公営住宅】&#10;有形固定資産減価償却率">
          <a:extLst>
            <a:ext uri="{FF2B5EF4-FFF2-40B4-BE49-F238E27FC236}">
              <a16:creationId xmlns:a16="http://schemas.microsoft.com/office/drawing/2014/main" id="{C192883E-B272-44B4-919D-E091211648B2}"/>
            </a:ext>
          </a:extLst>
        </xdr:cNvPr>
        <xdr:cNvSpPr txBox="1"/>
      </xdr:nvSpPr>
      <xdr:spPr>
        <a:xfrm>
          <a:off x="85535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74313</xdr:rowOff>
    </xdr:from>
    <xdr:ext cx="405111" cy="259045"/>
    <xdr:sp macro="" textlink="">
      <xdr:nvSpPr>
        <xdr:cNvPr id="320" name="n_1mainValue【公営住宅】&#10;有形固定資産減価償却率">
          <a:extLst>
            <a:ext uri="{FF2B5EF4-FFF2-40B4-BE49-F238E27FC236}">
              <a16:creationId xmlns:a16="http://schemas.microsoft.com/office/drawing/2014/main" id="{AC9124E0-02D9-4B48-AA5D-8DD55C57A89D}"/>
            </a:ext>
          </a:extLst>
        </xdr:cNvPr>
        <xdr:cNvSpPr txBox="1"/>
      </xdr:nvSpPr>
      <xdr:spPr>
        <a:xfrm>
          <a:off x="3239144"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55263</xdr:rowOff>
    </xdr:from>
    <xdr:ext cx="405111" cy="259045"/>
    <xdr:sp macro="" textlink="">
      <xdr:nvSpPr>
        <xdr:cNvPr id="321" name="n_2mainValue【公営住宅】&#10;有形固定資産減価償却率">
          <a:extLst>
            <a:ext uri="{FF2B5EF4-FFF2-40B4-BE49-F238E27FC236}">
              <a16:creationId xmlns:a16="http://schemas.microsoft.com/office/drawing/2014/main" id="{B3FE1502-A82D-4260-941A-06B838EE6CD0}"/>
            </a:ext>
          </a:extLst>
        </xdr:cNvPr>
        <xdr:cNvSpPr txBox="1"/>
      </xdr:nvSpPr>
      <xdr:spPr>
        <a:xfrm>
          <a:off x="2439044" y="14803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55263</xdr:rowOff>
    </xdr:from>
    <xdr:ext cx="405111" cy="259045"/>
    <xdr:sp macro="" textlink="">
      <xdr:nvSpPr>
        <xdr:cNvPr id="322" name="n_3mainValue【公営住宅】&#10;有形固定資産減価償却率">
          <a:extLst>
            <a:ext uri="{FF2B5EF4-FFF2-40B4-BE49-F238E27FC236}">
              <a16:creationId xmlns:a16="http://schemas.microsoft.com/office/drawing/2014/main" id="{7D318E49-0756-440C-9826-2C70E402AA52}"/>
            </a:ext>
          </a:extLst>
        </xdr:cNvPr>
        <xdr:cNvSpPr txBox="1"/>
      </xdr:nvSpPr>
      <xdr:spPr>
        <a:xfrm>
          <a:off x="1641484" y="14803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47641</xdr:rowOff>
    </xdr:from>
    <xdr:ext cx="405111" cy="259045"/>
    <xdr:sp macro="" textlink="">
      <xdr:nvSpPr>
        <xdr:cNvPr id="323" name="n_4mainValue【公営住宅】&#10;有形固定資産減価償却率">
          <a:extLst>
            <a:ext uri="{FF2B5EF4-FFF2-40B4-BE49-F238E27FC236}">
              <a16:creationId xmlns:a16="http://schemas.microsoft.com/office/drawing/2014/main" id="{4D255612-31FA-4D96-AEF7-5F7891A4EFC5}"/>
            </a:ext>
          </a:extLst>
        </xdr:cNvPr>
        <xdr:cNvSpPr txBox="1"/>
      </xdr:nvSpPr>
      <xdr:spPr>
        <a:xfrm>
          <a:off x="855354" y="14794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9AD37E4C-15C1-479B-BACB-4A8F444ABD83}"/>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C0530CB0-0AC5-4BFA-97D4-C2293ADBA3AE}"/>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BAC82BF7-BE42-4D4F-BD03-06B38AA25DE2}"/>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54E2E63F-6AE5-477D-89D7-8278621393DE}"/>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1BA57BB0-F9D9-4E1B-BFCA-BCA9431AF7D6}"/>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796DD124-D649-4513-92DC-0EA2E3C5129D}"/>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2B19D4D4-C001-44F9-BCAC-89E646ABB899}"/>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7BC920E8-E90C-466C-BDE5-F2F7F2F48C97}"/>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72572876-36E3-4DB1-9F94-9093692E497A}"/>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1B2DA9A5-3F3B-4E3D-98EC-70D877777436}"/>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FD0C6073-2AD1-4518-B35E-E3EFAA74A52A}"/>
            </a:ext>
          </a:extLst>
        </xdr:cNvPr>
        <xdr:cNvCxnSpPr/>
      </xdr:nvCxnSpPr>
      <xdr:spPr>
        <a:xfrm>
          <a:off x="5960110" y="149172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F9439DEA-5693-4DEB-9419-F1E3087B5908}"/>
            </a:ext>
          </a:extLst>
        </xdr:cNvPr>
        <xdr:cNvSpPr txBox="1"/>
      </xdr:nvSpPr>
      <xdr:spPr>
        <a:xfrm>
          <a:off x="552722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5B83DA96-F17D-4FE8-87F1-F235D8B2BAB4}"/>
            </a:ext>
          </a:extLst>
        </xdr:cNvPr>
        <xdr:cNvCxnSpPr/>
      </xdr:nvCxnSpPr>
      <xdr:spPr>
        <a:xfrm>
          <a:off x="5960110" y="1459066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B30F5B86-180B-4624-BDF5-5BBEC29ACD56}"/>
            </a:ext>
          </a:extLst>
        </xdr:cNvPr>
        <xdr:cNvSpPr txBox="1"/>
      </xdr:nvSpPr>
      <xdr:spPr>
        <a:xfrm>
          <a:off x="5527221"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7D92F94D-D4E7-49D3-9647-5E4557B0E5D9}"/>
            </a:ext>
          </a:extLst>
        </xdr:cNvPr>
        <xdr:cNvCxnSpPr/>
      </xdr:nvCxnSpPr>
      <xdr:spPr>
        <a:xfrm>
          <a:off x="5960110" y="1425838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AA05489E-F477-41CE-B8CC-7ED6937790BC}"/>
            </a:ext>
          </a:extLst>
        </xdr:cNvPr>
        <xdr:cNvSpPr txBox="1"/>
      </xdr:nvSpPr>
      <xdr:spPr>
        <a:xfrm>
          <a:off x="5527221"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FEA10B2D-08E0-417B-AF72-E1E3A053A0F4}"/>
            </a:ext>
          </a:extLst>
        </xdr:cNvPr>
        <xdr:cNvCxnSpPr/>
      </xdr:nvCxnSpPr>
      <xdr:spPr>
        <a:xfrm>
          <a:off x="5960110" y="1393561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4A09D1C9-5664-4FB3-8AEA-C74A99902B92}"/>
            </a:ext>
          </a:extLst>
        </xdr:cNvPr>
        <xdr:cNvSpPr txBox="1"/>
      </xdr:nvSpPr>
      <xdr:spPr>
        <a:xfrm>
          <a:off x="55272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79623DA3-3CDA-411D-A806-F4C0AF1F974A}"/>
            </a:ext>
          </a:extLst>
        </xdr:cNvPr>
        <xdr:cNvCxnSpPr/>
      </xdr:nvCxnSpPr>
      <xdr:spPr>
        <a:xfrm>
          <a:off x="5960110" y="1360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a:extLst>
            <a:ext uri="{FF2B5EF4-FFF2-40B4-BE49-F238E27FC236}">
              <a16:creationId xmlns:a16="http://schemas.microsoft.com/office/drawing/2014/main" id="{0807548E-D032-44D8-B213-6D037FD17F23}"/>
            </a:ext>
          </a:extLst>
        </xdr:cNvPr>
        <xdr:cNvSpPr txBox="1"/>
      </xdr:nvSpPr>
      <xdr:spPr>
        <a:xfrm>
          <a:off x="5485961" y="1346873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7CC07E5E-E1BE-4D61-9943-A986F34AB805}"/>
            </a:ext>
          </a:extLst>
        </xdr:cNvPr>
        <xdr:cNvCxnSpPr/>
      </xdr:nvCxnSpPr>
      <xdr:spPr>
        <a:xfrm>
          <a:off x="5960110" y="132805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a:extLst>
            <a:ext uri="{FF2B5EF4-FFF2-40B4-BE49-F238E27FC236}">
              <a16:creationId xmlns:a16="http://schemas.microsoft.com/office/drawing/2014/main" id="{914A092A-BC4C-4545-A7E8-90DAEBDA37A4}"/>
            </a:ext>
          </a:extLst>
        </xdr:cNvPr>
        <xdr:cNvSpPr txBox="1"/>
      </xdr:nvSpPr>
      <xdr:spPr>
        <a:xfrm>
          <a:off x="5485961" y="1313644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6798D8FD-47A8-489D-8CA8-A7EC0ED83DA7}"/>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11C63F30-ACF8-4A62-B40C-A8E5F4AFE779}"/>
            </a:ext>
          </a:extLst>
        </xdr:cNvPr>
        <xdr:cNvSpPr txBox="1"/>
      </xdr:nvSpPr>
      <xdr:spPr>
        <a:xfrm>
          <a:off x="5485961" y="1281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328F654D-A24A-4086-A827-055748052F00}"/>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49" name="直線コネクタ 348">
          <a:extLst>
            <a:ext uri="{FF2B5EF4-FFF2-40B4-BE49-F238E27FC236}">
              <a16:creationId xmlns:a16="http://schemas.microsoft.com/office/drawing/2014/main" id="{D59403A7-E614-4E30-B65C-C6307EEBF907}"/>
            </a:ext>
          </a:extLst>
        </xdr:cNvPr>
        <xdr:cNvCxnSpPr/>
      </xdr:nvCxnSpPr>
      <xdr:spPr>
        <a:xfrm flipV="1">
          <a:off x="9429115" y="13402001"/>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50" name="【公営住宅】&#10;一人当たり面積最小値テキスト">
          <a:extLst>
            <a:ext uri="{FF2B5EF4-FFF2-40B4-BE49-F238E27FC236}">
              <a16:creationId xmlns:a16="http://schemas.microsoft.com/office/drawing/2014/main" id="{898E2ADF-7B2E-48DC-922F-22A9A358A911}"/>
            </a:ext>
          </a:extLst>
        </xdr:cNvPr>
        <xdr:cNvSpPr txBox="1"/>
      </xdr:nvSpPr>
      <xdr:spPr>
        <a:xfrm>
          <a:off x="9467850" y="1490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51" name="直線コネクタ 350">
          <a:extLst>
            <a:ext uri="{FF2B5EF4-FFF2-40B4-BE49-F238E27FC236}">
              <a16:creationId xmlns:a16="http://schemas.microsoft.com/office/drawing/2014/main" id="{68E2FC6E-F7F5-4DE1-94EC-260F34ABEAB7}"/>
            </a:ext>
          </a:extLst>
        </xdr:cNvPr>
        <xdr:cNvCxnSpPr/>
      </xdr:nvCxnSpPr>
      <xdr:spPr>
        <a:xfrm>
          <a:off x="9356090" y="1490422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52" name="【公営住宅】&#10;一人当たり面積最大値テキスト">
          <a:extLst>
            <a:ext uri="{FF2B5EF4-FFF2-40B4-BE49-F238E27FC236}">
              <a16:creationId xmlns:a16="http://schemas.microsoft.com/office/drawing/2014/main" id="{3ED7AEF6-7704-4BAB-BB4E-5A5A1DF04E79}"/>
            </a:ext>
          </a:extLst>
        </xdr:cNvPr>
        <xdr:cNvSpPr txBox="1"/>
      </xdr:nvSpPr>
      <xdr:spPr>
        <a:xfrm>
          <a:off x="9467850" y="131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53" name="直線コネクタ 352">
          <a:extLst>
            <a:ext uri="{FF2B5EF4-FFF2-40B4-BE49-F238E27FC236}">
              <a16:creationId xmlns:a16="http://schemas.microsoft.com/office/drawing/2014/main" id="{4EFCE635-0E78-46AD-8814-7EA5B1A9EB2A}"/>
            </a:ext>
          </a:extLst>
        </xdr:cNvPr>
        <xdr:cNvCxnSpPr/>
      </xdr:nvCxnSpPr>
      <xdr:spPr>
        <a:xfrm>
          <a:off x="9356090" y="1340200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144398</xdr:rowOff>
    </xdr:from>
    <xdr:ext cx="469744" cy="259045"/>
    <xdr:sp macro="" textlink="">
      <xdr:nvSpPr>
        <xdr:cNvPr id="354" name="【公営住宅】&#10;一人当たり面積平均値テキスト">
          <a:extLst>
            <a:ext uri="{FF2B5EF4-FFF2-40B4-BE49-F238E27FC236}">
              <a16:creationId xmlns:a16="http://schemas.microsoft.com/office/drawing/2014/main" id="{8C6B42D0-5C85-4A9B-9EA1-018A55E6EAE9}"/>
            </a:ext>
          </a:extLst>
        </xdr:cNvPr>
        <xdr:cNvSpPr txBox="1"/>
      </xdr:nvSpPr>
      <xdr:spPr>
        <a:xfrm>
          <a:off x="9467850" y="14544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55" name="フローチャート: 判断 354">
          <a:extLst>
            <a:ext uri="{FF2B5EF4-FFF2-40B4-BE49-F238E27FC236}">
              <a16:creationId xmlns:a16="http://schemas.microsoft.com/office/drawing/2014/main" id="{595C06AD-D0CE-424C-B8A4-B572833D69DC}"/>
            </a:ext>
          </a:extLst>
        </xdr:cNvPr>
        <xdr:cNvSpPr/>
      </xdr:nvSpPr>
      <xdr:spPr>
        <a:xfrm>
          <a:off x="9394190" y="14696676"/>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56" name="フローチャート: 判断 355">
          <a:extLst>
            <a:ext uri="{FF2B5EF4-FFF2-40B4-BE49-F238E27FC236}">
              <a16:creationId xmlns:a16="http://schemas.microsoft.com/office/drawing/2014/main" id="{AFB6FA15-3ED3-49AA-8C4A-1C2B87E7BE91}"/>
            </a:ext>
          </a:extLst>
        </xdr:cNvPr>
        <xdr:cNvSpPr/>
      </xdr:nvSpPr>
      <xdr:spPr>
        <a:xfrm>
          <a:off x="8632190" y="14706528"/>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57" name="フローチャート: 判断 356">
          <a:extLst>
            <a:ext uri="{FF2B5EF4-FFF2-40B4-BE49-F238E27FC236}">
              <a16:creationId xmlns:a16="http://schemas.microsoft.com/office/drawing/2014/main" id="{AD25EBDF-F677-4900-A80F-FA866837A80E}"/>
            </a:ext>
          </a:extLst>
        </xdr:cNvPr>
        <xdr:cNvSpPr/>
      </xdr:nvSpPr>
      <xdr:spPr>
        <a:xfrm>
          <a:off x="7846060" y="1470881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358" name="フローチャート: 判断 357">
          <a:extLst>
            <a:ext uri="{FF2B5EF4-FFF2-40B4-BE49-F238E27FC236}">
              <a16:creationId xmlns:a16="http://schemas.microsoft.com/office/drawing/2014/main" id="{C9BE3A2D-7A58-4038-AD13-911D8A898BD3}"/>
            </a:ext>
          </a:extLst>
        </xdr:cNvPr>
        <xdr:cNvSpPr/>
      </xdr:nvSpPr>
      <xdr:spPr>
        <a:xfrm>
          <a:off x="7029450" y="14708161"/>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143075</xdr:rowOff>
    </xdr:from>
    <xdr:to>
      <xdr:col>36</xdr:col>
      <xdr:colOff>165100</xdr:colOff>
      <xdr:row>86</xdr:row>
      <xdr:rowOff>73225</xdr:rowOff>
    </xdr:to>
    <xdr:sp macro="" textlink="">
      <xdr:nvSpPr>
        <xdr:cNvPr id="359" name="フローチャート: 判断 358">
          <a:extLst>
            <a:ext uri="{FF2B5EF4-FFF2-40B4-BE49-F238E27FC236}">
              <a16:creationId xmlns:a16="http://schemas.microsoft.com/office/drawing/2014/main" id="{F2031148-A0DA-4C7B-B609-2DA610901B8D}"/>
            </a:ext>
          </a:extLst>
        </xdr:cNvPr>
        <xdr:cNvSpPr/>
      </xdr:nvSpPr>
      <xdr:spPr>
        <a:xfrm>
          <a:off x="6231890" y="1471442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6AF28CA-B4EC-4819-8FD6-EE429A9A5B1B}"/>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223FDE5B-FCDB-4CE2-8E30-05461CF763CA}"/>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EF23EC3-C6FB-4DC4-B1A9-E0955340D400}"/>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F845A6DF-890A-463A-9078-598D61FFD148}"/>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50B36D61-0B6B-4CF9-BD63-1D821404437A}"/>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33020</xdr:rowOff>
    </xdr:from>
    <xdr:to>
      <xdr:col>55</xdr:col>
      <xdr:colOff>50800</xdr:colOff>
      <xdr:row>86</xdr:row>
      <xdr:rowOff>134620</xdr:rowOff>
    </xdr:to>
    <xdr:sp macro="" textlink="">
      <xdr:nvSpPr>
        <xdr:cNvPr id="365" name="楕円 364">
          <a:extLst>
            <a:ext uri="{FF2B5EF4-FFF2-40B4-BE49-F238E27FC236}">
              <a16:creationId xmlns:a16="http://schemas.microsoft.com/office/drawing/2014/main" id="{501EB438-CF29-4918-A4F5-CDF55F434464}"/>
            </a:ext>
          </a:extLst>
        </xdr:cNvPr>
        <xdr:cNvSpPr/>
      </xdr:nvSpPr>
      <xdr:spPr>
        <a:xfrm>
          <a:off x="9394190" y="14775815"/>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119397</xdr:rowOff>
    </xdr:from>
    <xdr:ext cx="469744" cy="259045"/>
    <xdr:sp macro="" textlink="">
      <xdr:nvSpPr>
        <xdr:cNvPr id="366" name="【公営住宅】&#10;一人当たり面積該当値テキスト">
          <a:extLst>
            <a:ext uri="{FF2B5EF4-FFF2-40B4-BE49-F238E27FC236}">
              <a16:creationId xmlns:a16="http://schemas.microsoft.com/office/drawing/2014/main" id="{CD9950E4-EB6F-40F0-86B3-B975D1E0C186}"/>
            </a:ext>
          </a:extLst>
        </xdr:cNvPr>
        <xdr:cNvSpPr txBox="1"/>
      </xdr:nvSpPr>
      <xdr:spPr>
        <a:xfrm>
          <a:off x="9467850" y="14694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34544</xdr:rowOff>
    </xdr:from>
    <xdr:to>
      <xdr:col>50</xdr:col>
      <xdr:colOff>165100</xdr:colOff>
      <xdr:row>86</xdr:row>
      <xdr:rowOff>136144</xdr:rowOff>
    </xdr:to>
    <xdr:sp macro="" textlink="">
      <xdr:nvSpPr>
        <xdr:cNvPr id="367" name="楕円 366">
          <a:extLst>
            <a:ext uri="{FF2B5EF4-FFF2-40B4-BE49-F238E27FC236}">
              <a16:creationId xmlns:a16="http://schemas.microsoft.com/office/drawing/2014/main" id="{4E2B49EA-BDCD-4C20-AD38-678CAFE92D4A}"/>
            </a:ext>
          </a:extLst>
        </xdr:cNvPr>
        <xdr:cNvSpPr/>
      </xdr:nvSpPr>
      <xdr:spPr>
        <a:xfrm>
          <a:off x="8632190" y="14779244"/>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83820</xdr:rowOff>
    </xdr:from>
    <xdr:to>
      <xdr:col>55</xdr:col>
      <xdr:colOff>0</xdr:colOff>
      <xdr:row>86</xdr:row>
      <xdr:rowOff>85344</xdr:rowOff>
    </xdr:to>
    <xdr:cxnSp macro="">
      <xdr:nvCxnSpPr>
        <xdr:cNvPr id="368" name="直線コネクタ 367">
          <a:extLst>
            <a:ext uri="{FF2B5EF4-FFF2-40B4-BE49-F238E27FC236}">
              <a16:creationId xmlns:a16="http://schemas.microsoft.com/office/drawing/2014/main" id="{15FE8C8B-F30E-48F0-B5B9-F9A78C56A8EE}"/>
            </a:ext>
          </a:extLst>
        </xdr:cNvPr>
        <xdr:cNvCxnSpPr/>
      </xdr:nvCxnSpPr>
      <xdr:spPr>
        <a:xfrm flipV="1">
          <a:off x="8686800" y="14830425"/>
          <a:ext cx="7429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36830</xdr:rowOff>
    </xdr:from>
    <xdr:to>
      <xdr:col>46</xdr:col>
      <xdr:colOff>38100</xdr:colOff>
      <xdr:row>86</xdr:row>
      <xdr:rowOff>138430</xdr:rowOff>
    </xdr:to>
    <xdr:sp macro="" textlink="">
      <xdr:nvSpPr>
        <xdr:cNvPr id="369" name="楕円 368">
          <a:extLst>
            <a:ext uri="{FF2B5EF4-FFF2-40B4-BE49-F238E27FC236}">
              <a16:creationId xmlns:a16="http://schemas.microsoft.com/office/drawing/2014/main" id="{567D6FCB-2844-49EC-978C-3CED7F64DBD8}"/>
            </a:ext>
          </a:extLst>
        </xdr:cNvPr>
        <xdr:cNvSpPr/>
      </xdr:nvSpPr>
      <xdr:spPr>
        <a:xfrm>
          <a:off x="7846060" y="147815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85344</xdr:rowOff>
    </xdr:from>
    <xdr:to>
      <xdr:col>50</xdr:col>
      <xdr:colOff>114300</xdr:colOff>
      <xdr:row>86</xdr:row>
      <xdr:rowOff>87630</xdr:rowOff>
    </xdr:to>
    <xdr:cxnSp macro="">
      <xdr:nvCxnSpPr>
        <xdr:cNvPr id="370" name="直線コネクタ 369">
          <a:extLst>
            <a:ext uri="{FF2B5EF4-FFF2-40B4-BE49-F238E27FC236}">
              <a16:creationId xmlns:a16="http://schemas.microsoft.com/office/drawing/2014/main" id="{31426E99-FC55-45A0-A7D1-AF57AE6D6871}"/>
            </a:ext>
          </a:extLst>
        </xdr:cNvPr>
        <xdr:cNvCxnSpPr/>
      </xdr:nvCxnSpPr>
      <xdr:spPr>
        <a:xfrm flipV="1">
          <a:off x="7889240" y="14831949"/>
          <a:ext cx="79756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38354</xdr:rowOff>
    </xdr:from>
    <xdr:to>
      <xdr:col>41</xdr:col>
      <xdr:colOff>101600</xdr:colOff>
      <xdr:row>86</xdr:row>
      <xdr:rowOff>139954</xdr:rowOff>
    </xdr:to>
    <xdr:sp macro="" textlink="">
      <xdr:nvSpPr>
        <xdr:cNvPr id="371" name="楕円 370">
          <a:extLst>
            <a:ext uri="{FF2B5EF4-FFF2-40B4-BE49-F238E27FC236}">
              <a16:creationId xmlns:a16="http://schemas.microsoft.com/office/drawing/2014/main" id="{1C46713E-6E6B-45BA-BDD5-CD60962110B6}"/>
            </a:ext>
          </a:extLst>
        </xdr:cNvPr>
        <xdr:cNvSpPr/>
      </xdr:nvSpPr>
      <xdr:spPr>
        <a:xfrm>
          <a:off x="7029450" y="1478305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87630</xdr:rowOff>
    </xdr:from>
    <xdr:to>
      <xdr:col>45</xdr:col>
      <xdr:colOff>177800</xdr:colOff>
      <xdr:row>86</xdr:row>
      <xdr:rowOff>89154</xdr:rowOff>
    </xdr:to>
    <xdr:cxnSp macro="">
      <xdr:nvCxnSpPr>
        <xdr:cNvPr id="372" name="直線コネクタ 371">
          <a:extLst>
            <a:ext uri="{FF2B5EF4-FFF2-40B4-BE49-F238E27FC236}">
              <a16:creationId xmlns:a16="http://schemas.microsoft.com/office/drawing/2014/main" id="{BF350BEF-AD69-4100-96E3-82D553DD9170}"/>
            </a:ext>
          </a:extLst>
        </xdr:cNvPr>
        <xdr:cNvCxnSpPr/>
      </xdr:nvCxnSpPr>
      <xdr:spPr>
        <a:xfrm flipV="1">
          <a:off x="7084060" y="14836140"/>
          <a:ext cx="80518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40422</xdr:rowOff>
    </xdr:from>
    <xdr:to>
      <xdr:col>36</xdr:col>
      <xdr:colOff>165100</xdr:colOff>
      <xdr:row>86</xdr:row>
      <xdr:rowOff>142022</xdr:rowOff>
    </xdr:to>
    <xdr:sp macro="" textlink="">
      <xdr:nvSpPr>
        <xdr:cNvPr id="373" name="楕円 372">
          <a:extLst>
            <a:ext uri="{FF2B5EF4-FFF2-40B4-BE49-F238E27FC236}">
              <a16:creationId xmlns:a16="http://schemas.microsoft.com/office/drawing/2014/main" id="{5BEB59AA-11A4-4C91-9686-BD2582659646}"/>
            </a:ext>
          </a:extLst>
        </xdr:cNvPr>
        <xdr:cNvSpPr/>
      </xdr:nvSpPr>
      <xdr:spPr>
        <a:xfrm>
          <a:off x="6231890" y="14785122"/>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89154</xdr:rowOff>
    </xdr:from>
    <xdr:to>
      <xdr:col>41</xdr:col>
      <xdr:colOff>50800</xdr:colOff>
      <xdr:row>86</xdr:row>
      <xdr:rowOff>91222</xdr:rowOff>
    </xdr:to>
    <xdr:cxnSp macro="">
      <xdr:nvCxnSpPr>
        <xdr:cNvPr id="374" name="直線コネクタ 373">
          <a:extLst>
            <a:ext uri="{FF2B5EF4-FFF2-40B4-BE49-F238E27FC236}">
              <a16:creationId xmlns:a16="http://schemas.microsoft.com/office/drawing/2014/main" id="{81DFA3F1-2EDE-4378-9DD9-38E32E0B6480}"/>
            </a:ext>
          </a:extLst>
        </xdr:cNvPr>
        <xdr:cNvCxnSpPr/>
      </xdr:nvCxnSpPr>
      <xdr:spPr>
        <a:xfrm flipV="1">
          <a:off x="6286500" y="14837664"/>
          <a:ext cx="79756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76145</xdr:rowOff>
    </xdr:from>
    <xdr:ext cx="469744" cy="259045"/>
    <xdr:sp macro="" textlink="">
      <xdr:nvSpPr>
        <xdr:cNvPr id="375" name="n_1aveValue【公営住宅】&#10;一人当たり面積">
          <a:extLst>
            <a:ext uri="{FF2B5EF4-FFF2-40B4-BE49-F238E27FC236}">
              <a16:creationId xmlns:a16="http://schemas.microsoft.com/office/drawing/2014/main" id="{33D3CEC0-D901-4502-A5F6-80300B437E20}"/>
            </a:ext>
          </a:extLst>
        </xdr:cNvPr>
        <xdr:cNvSpPr txBox="1"/>
      </xdr:nvSpPr>
      <xdr:spPr>
        <a:xfrm>
          <a:off x="8454467" y="1447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86050</xdr:rowOff>
    </xdr:from>
    <xdr:ext cx="469744" cy="259045"/>
    <xdr:sp macro="" textlink="">
      <xdr:nvSpPr>
        <xdr:cNvPr id="376" name="n_2aveValue【公営住宅】&#10;一人当たり面積">
          <a:extLst>
            <a:ext uri="{FF2B5EF4-FFF2-40B4-BE49-F238E27FC236}">
              <a16:creationId xmlns:a16="http://schemas.microsoft.com/office/drawing/2014/main" id="{AB6B9C11-F719-41AF-B485-CCD8D2B25C4C}"/>
            </a:ext>
          </a:extLst>
        </xdr:cNvPr>
        <xdr:cNvSpPr txBox="1"/>
      </xdr:nvSpPr>
      <xdr:spPr>
        <a:xfrm>
          <a:off x="7673417" y="1448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77778</xdr:rowOff>
    </xdr:from>
    <xdr:ext cx="469744" cy="259045"/>
    <xdr:sp macro="" textlink="">
      <xdr:nvSpPr>
        <xdr:cNvPr id="377" name="n_3aveValue【公営住宅】&#10;一人当たり面積">
          <a:extLst>
            <a:ext uri="{FF2B5EF4-FFF2-40B4-BE49-F238E27FC236}">
              <a16:creationId xmlns:a16="http://schemas.microsoft.com/office/drawing/2014/main" id="{A38F6B32-C6E0-46AC-9E99-6F56CBD1BC97}"/>
            </a:ext>
          </a:extLst>
        </xdr:cNvPr>
        <xdr:cNvSpPr txBox="1"/>
      </xdr:nvSpPr>
      <xdr:spPr>
        <a:xfrm>
          <a:off x="6866332" y="1447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89752</xdr:rowOff>
    </xdr:from>
    <xdr:ext cx="469744" cy="259045"/>
    <xdr:sp macro="" textlink="">
      <xdr:nvSpPr>
        <xdr:cNvPr id="378" name="n_4aveValue【公営住宅】&#10;一人当たり面積">
          <a:extLst>
            <a:ext uri="{FF2B5EF4-FFF2-40B4-BE49-F238E27FC236}">
              <a16:creationId xmlns:a16="http://schemas.microsoft.com/office/drawing/2014/main" id="{083499E1-091E-4540-8B41-6088CC32E866}"/>
            </a:ext>
          </a:extLst>
        </xdr:cNvPr>
        <xdr:cNvSpPr txBox="1"/>
      </xdr:nvSpPr>
      <xdr:spPr>
        <a:xfrm>
          <a:off x="6068772" y="1449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127271</xdr:rowOff>
    </xdr:from>
    <xdr:ext cx="469744" cy="259045"/>
    <xdr:sp macro="" textlink="">
      <xdr:nvSpPr>
        <xdr:cNvPr id="379" name="n_1mainValue【公営住宅】&#10;一人当たり面積">
          <a:extLst>
            <a:ext uri="{FF2B5EF4-FFF2-40B4-BE49-F238E27FC236}">
              <a16:creationId xmlns:a16="http://schemas.microsoft.com/office/drawing/2014/main" id="{A14DFCE9-07BE-49F4-A507-F5C77A99366C}"/>
            </a:ext>
          </a:extLst>
        </xdr:cNvPr>
        <xdr:cNvSpPr txBox="1"/>
      </xdr:nvSpPr>
      <xdr:spPr>
        <a:xfrm>
          <a:off x="8454467" y="1487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129557</xdr:rowOff>
    </xdr:from>
    <xdr:ext cx="469744" cy="259045"/>
    <xdr:sp macro="" textlink="">
      <xdr:nvSpPr>
        <xdr:cNvPr id="380" name="n_2mainValue【公営住宅】&#10;一人当たり面積">
          <a:extLst>
            <a:ext uri="{FF2B5EF4-FFF2-40B4-BE49-F238E27FC236}">
              <a16:creationId xmlns:a16="http://schemas.microsoft.com/office/drawing/2014/main" id="{A066577E-631F-45A9-B801-645E8B547CB2}"/>
            </a:ext>
          </a:extLst>
        </xdr:cNvPr>
        <xdr:cNvSpPr txBox="1"/>
      </xdr:nvSpPr>
      <xdr:spPr>
        <a:xfrm>
          <a:off x="7673417" y="1487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131081</xdr:rowOff>
    </xdr:from>
    <xdr:ext cx="469744" cy="259045"/>
    <xdr:sp macro="" textlink="">
      <xdr:nvSpPr>
        <xdr:cNvPr id="381" name="n_3mainValue【公営住宅】&#10;一人当たり面積">
          <a:extLst>
            <a:ext uri="{FF2B5EF4-FFF2-40B4-BE49-F238E27FC236}">
              <a16:creationId xmlns:a16="http://schemas.microsoft.com/office/drawing/2014/main" id="{193B6CA3-2499-4E38-8161-8133521054E9}"/>
            </a:ext>
          </a:extLst>
        </xdr:cNvPr>
        <xdr:cNvSpPr txBox="1"/>
      </xdr:nvSpPr>
      <xdr:spPr>
        <a:xfrm>
          <a:off x="6866332" y="1487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133149</xdr:rowOff>
    </xdr:from>
    <xdr:ext cx="469744" cy="259045"/>
    <xdr:sp macro="" textlink="">
      <xdr:nvSpPr>
        <xdr:cNvPr id="382" name="n_4mainValue【公営住宅】&#10;一人当たり面積">
          <a:extLst>
            <a:ext uri="{FF2B5EF4-FFF2-40B4-BE49-F238E27FC236}">
              <a16:creationId xmlns:a16="http://schemas.microsoft.com/office/drawing/2014/main" id="{39A4EFEF-A85D-4D92-8BDB-E64432B5D838}"/>
            </a:ext>
          </a:extLst>
        </xdr:cNvPr>
        <xdr:cNvSpPr txBox="1"/>
      </xdr:nvSpPr>
      <xdr:spPr>
        <a:xfrm>
          <a:off x="6068772" y="1488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3C60563-61C8-48AB-910E-24076DC800DE}"/>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32A796FE-908B-434E-A2BD-66873F7D69F1}"/>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618DFC8-B186-4D7C-B19E-F1AE0BC0F5AE}"/>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6023240-F424-411C-BC4B-DFDB24515487}"/>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9EE304F6-24A8-47AE-8B5C-EB951D89CE3B}"/>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E2843FDB-7B27-450D-B8F3-00038B329C13}"/>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3DAE02BA-372E-4AB0-BCF2-029EE2440050}"/>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27F69AA8-E13B-49A5-AD3F-FD1886F91014}"/>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F9B0A262-9A03-4299-B9F2-DB775A013270}"/>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5F994D94-67A5-46C0-8294-22934ABD53CC}"/>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8ED335C9-26AC-45A3-8E8D-F0D794A6A345}"/>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a:extLst>
            <a:ext uri="{FF2B5EF4-FFF2-40B4-BE49-F238E27FC236}">
              <a16:creationId xmlns:a16="http://schemas.microsoft.com/office/drawing/2014/main" id="{D5E52FA1-F281-412E-8AEA-C7BE7B7D0891}"/>
            </a:ext>
          </a:extLst>
        </xdr:cNvPr>
        <xdr:cNvCxnSpPr/>
      </xdr:nvCxnSpPr>
      <xdr:spPr>
        <a:xfrm>
          <a:off x="6858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5" name="テキスト ボックス 394">
          <a:extLst>
            <a:ext uri="{FF2B5EF4-FFF2-40B4-BE49-F238E27FC236}">
              <a16:creationId xmlns:a16="http://schemas.microsoft.com/office/drawing/2014/main" id="{60908C67-F8AC-41B0-8A88-06CBE9F68FA9}"/>
            </a:ext>
          </a:extLst>
        </xdr:cNvPr>
        <xdr:cNvSpPr txBox="1"/>
      </xdr:nvSpPr>
      <xdr:spPr>
        <a:xfrm>
          <a:off x="2738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a:extLst>
            <a:ext uri="{FF2B5EF4-FFF2-40B4-BE49-F238E27FC236}">
              <a16:creationId xmlns:a16="http://schemas.microsoft.com/office/drawing/2014/main" id="{98395558-C16C-4B21-82A0-D7CB7E04BD38}"/>
            </a:ext>
          </a:extLst>
        </xdr:cNvPr>
        <xdr:cNvCxnSpPr/>
      </xdr:nvCxnSpPr>
      <xdr:spPr>
        <a:xfrm>
          <a:off x="6858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a:extLst>
            <a:ext uri="{FF2B5EF4-FFF2-40B4-BE49-F238E27FC236}">
              <a16:creationId xmlns:a16="http://schemas.microsoft.com/office/drawing/2014/main" id="{5E30B9AB-7763-462A-8E2F-20829C3000D7}"/>
            </a:ext>
          </a:extLst>
        </xdr:cNvPr>
        <xdr:cNvSpPr txBox="1"/>
      </xdr:nvSpPr>
      <xdr:spPr>
        <a:xfrm>
          <a:off x="34370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a:extLst>
            <a:ext uri="{FF2B5EF4-FFF2-40B4-BE49-F238E27FC236}">
              <a16:creationId xmlns:a16="http://schemas.microsoft.com/office/drawing/2014/main" id="{5DB8C8CC-EE32-4217-BB69-B8AA016AC343}"/>
            </a:ext>
          </a:extLst>
        </xdr:cNvPr>
        <xdr:cNvCxnSpPr/>
      </xdr:nvCxnSpPr>
      <xdr:spPr>
        <a:xfrm>
          <a:off x="6858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a:extLst>
            <a:ext uri="{FF2B5EF4-FFF2-40B4-BE49-F238E27FC236}">
              <a16:creationId xmlns:a16="http://schemas.microsoft.com/office/drawing/2014/main" id="{7F01A1F4-6C2B-4892-8711-1898BD585069}"/>
            </a:ext>
          </a:extLst>
        </xdr:cNvPr>
        <xdr:cNvSpPr txBox="1"/>
      </xdr:nvSpPr>
      <xdr:spPr>
        <a:xfrm>
          <a:off x="34370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a:extLst>
            <a:ext uri="{FF2B5EF4-FFF2-40B4-BE49-F238E27FC236}">
              <a16:creationId xmlns:a16="http://schemas.microsoft.com/office/drawing/2014/main" id="{E26238FC-791B-4737-9705-BD29A96EFFDD}"/>
            </a:ext>
          </a:extLst>
        </xdr:cNvPr>
        <xdr:cNvCxnSpPr/>
      </xdr:nvCxnSpPr>
      <xdr:spPr>
        <a:xfrm>
          <a:off x="6858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a:extLst>
            <a:ext uri="{FF2B5EF4-FFF2-40B4-BE49-F238E27FC236}">
              <a16:creationId xmlns:a16="http://schemas.microsoft.com/office/drawing/2014/main" id="{36A7789C-6300-428C-B423-A1CE16B22FE4}"/>
            </a:ext>
          </a:extLst>
        </xdr:cNvPr>
        <xdr:cNvSpPr txBox="1"/>
      </xdr:nvSpPr>
      <xdr:spPr>
        <a:xfrm>
          <a:off x="34370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a:extLst>
            <a:ext uri="{FF2B5EF4-FFF2-40B4-BE49-F238E27FC236}">
              <a16:creationId xmlns:a16="http://schemas.microsoft.com/office/drawing/2014/main" id="{D2C034CE-0698-4DAC-A5D4-4B2F1A42077B}"/>
            </a:ext>
          </a:extLst>
        </xdr:cNvPr>
        <xdr:cNvCxnSpPr/>
      </xdr:nvCxnSpPr>
      <xdr:spPr>
        <a:xfrm>
          <a:off x="6858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3" name="テキスト ボックス 402">
          <a:extLst>
            <a:ext uri="{FF2B5EF4-FFF2-40B4-BE49-F238E27FC236}">
              <a16:creationId xmlns:a16="http://schemas.microsoft.com/office/drawing/2014/main" id="{6436A960-FF5A-4774-8CAF-8EED411F1884}"/>
            </a:ext>
          </a:extLst>
        </xdr:cNvPr>
        <xdr:cNvSpPr txBox="1"/>
      </xdr:nvSpPr>
      <xdr:spPr>
        <a:xfrm>
          <a:off x="34370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AF24F2BE-0BCF-4923-88E3-F11052AE59D7}"/>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5" name="テキスト ボックス 404">
          <a:extLst>
            <a:ext uri="{FF2B5EF4-FFF2-40B4-BE49-F238E27FC236}">
              <a16:creationId xmlns:a16="http://schemas.microsoft.com/office/drawing/2014/main" id="{55B44285-1AE8-4F0B-83F3-9F90FB15E67B}"/>
            </a:ext>
          </a:extLst>
        </xdr:cNvPr>
        <xdr:cNvSpPr txBox="1"/>
      </xdr:nvSpPr>
      <xdr:spPr>
        <a:xfrm>
          <a:off x="38686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6" name="【港湾・漁港】&#10;有形固定資産減価償却率グラフ枠">
          <a:extLst>
            <a:ext uri="{FF2B5EF4-FFF2-40B4-BE49-F238E27FC236}">
              <a16:creationId xmlns:a16="http://schemas.microsoft.com/office/drawing/2014/main" id="{6237FE17-709D-46C2-A2EE-C0A786054BDA}"/>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140970</xdr:rowOff>
    </xdr:from>
    <xdr:to>
      <xdr:col>24</xdr:col>
      <xdr:colOff>62865</xdr:colOff>
      <xdr:row>108</xdr:row>
      <xdr:rowOff>144780</xdr:rowOff>
    </xdr:to>
    <xdr:cxnSp macro="">
      <xdr:nvCxnSpPr>
        <xdr:cNvPr id="407" name="直線コネクタ 406">
          <a:extLst>
            <a:ext uri="{FF2B5EF4-FFF2-40B4-BE49-F238E27FC236}">
              <a16:creationId xmlns:a16="http://schemas.microsoft.com/office/drawing/2014/main" id="{3897846B-1FFE-4DF2-B70E-2475B3CF3417}"/>
            </a:ext>
          </a:extLst>
        </xdr:cNvPr>
        <xdr:cNvCxnSpPr/>
      </xdr:nvCxnSpPr>
      <xdr:spPr>
        <a:xfrm flipV="1">
          <a:off x="4173855" y="1711261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8" name="【港湾・漁港】&#10;有形固定資産減価償却率最小値テキスト">
          <a:extLst>
            <a:ext uri="{FF2B5EF4-FFF2-40B4-BE49-F238E27FC236}">
              <a16:creationId xmlns:a16="http://schemas.microsoft.com/office/drawing/2014/main" id="{DCCFFA05-9FEA-4364-8BCA-05B9AF7DF473}"/>
            </a:ext>
          </a:extLst>
        </xdr:cNvPr>
        <xdr:cNvSpPr txBox="1"/>
      </xdr:nvSpPr>
      <xdr:spPr>
        <a:xfrm>
          <a:off x="421259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9" name="直線コネクタ 408">
          <a:extLst>
            <a:ext uri="{FF2B5EF4-FFF2-40B4-BE49-F238E27FC236}">
              <a16:creationId xmlns:a16="http://schemas.microsoft.com/office/drawing/2014/main" id="{BA17057F-62BC-4000-BAD8-945B161EDAC6}"/>
            </a:ext>
          </a:extLst>
        </xdr:cNvPr>
        <xdr:cNvCxnSpPr/>
      </xdr:nvCxnSpPr>
      <xdr:spPr>
        <a:xfrm>
          <a:off x="4112260" y="186594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87647</xdr:rowOff>
    </xdr:from>
    <xdr:ext cx="405111" cy="259045"/>
    <xdr:sp macro="" textlink="">
      <xdr:nvSpPr>
        <xdr:cNvPr id="410" name="【港湾・漁港】&#10;有形固定資産減価償却率最大値テキスト">
          <a:extLst>
            <a:ext uri="{FF2B5EF4-FFF2-40B4-BE49-F238E27FC236}">
              <a16:creationId xmlns:a16="http://schemas.microsoft.com/office/drawing/2014/main" id="{66C83876-47DF-43AD-ACD5-F1F58325FE33}"/>
            </a:ext>
          </a:extLst>
        </xdr:cNvPr>
        <xdr:cNvSpPr txBox="1"/>
      </xdr:nvSpPr>
      <xdr:spPr>
        <a:xfrm>
          <a:off x="4212590" y="1689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140970</xdr:rowOff>
    </xdr:from>
    <xdr:to>
      <xdr:col>24</xdr:col>
      <xdr:colOff>152400</xdr:colOff>
      <xdr:row>99</xdr:row>
      <xdr:rowOff>140970</xdr:rowOff>
    </xdr:to>
    <xdr:cxnSp macro="">
      <xdr:nvCxnSpPr>
        <xdr:cNvPr id="411" name="直線コネクタ 410">
          <a:extLst>
            <a:ext uri="{FF2B5EF4-FFF2-40B4-BE49-F238E27FC236}">
              <a16:creationId xmlns:a16="http://schemas.microsoft.com/office/drawing/2014/main" id="{15625848-A705-48CD-9836-179E97480849}"/>
            </a:ext>
          </a:extLst>
        </xdr:cNvPr>
        <xdr:cNvCxnSpPr/>
      </xdr:nvCxnSpPr>
      <xdr:spPr>
        <a:xfrm>
          <a:off x="4112260" y="171126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93997</xdr:rowOff>
    </xdr:from>
    <xdr:ext cx="405111" cy="259045"/>
    <xdr:sp macro="" textlink="">
      <xdr:nvSpPr>
        <xdr:cNvPr id="412" name="【港湾・漁港】&#10;有形固定資産減価償却率平均値テキスト">
          <a:extLst>
            <a:ext uri="{FF2B5EF4-FFF2-40B4-BE49-F238E27FC236}">
              <a16:creationId xmlns:a16="http://schemas.microsoft.com/office/drawing/2014/main" id="{273F7BBC-5B0F-49EF-8C1D-94E4C82C5D57}"/>
            </a:ext>
          </a:extLst>
        </xdr:cNvPr>
        <xdr:cNvSpPr txBox="1"/>
      </xdr:nvSpPr>
      <xdr:spPr>
        <a:xfrm>
          <a:off x="421259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71120</xdr:rowOff>
    </xdr:from>
    <xdr:to>
      <xdr:col>24</xdr:col>
      <xdr:colOff>114300</xdr:colOff>
      <xdr:row>105</xdr:row>
      <xdr:rowOff>1270</xdr:rowOff>
    </xdr:to>
    <xdr:sp macro="" textlink="">
      <xdr:nvSpPr>
        <xdr:cNvPr id="413" name="フローチャート: 判断 412">
          <a:extLst>
            <a:ext uri="{FF2B5EF4-FFF2-40B4-BE49-F238E27FC236}">
              <a16:creationId xmlns:a16="http://schemas.microsoft.com/office/drawing/2014/main" id="{795C7D8F-F0F7-4C9D-9B5B-E8C8CD1EF52C}"/>
            </a:ext>
          </a:extLst>
        </xdr:cNvPr>
        <xdr:cNvSpPr/>
      </xdr:nvSpPr>
      <xdr:spPr>
        <a:xfrm>
          <a:off x="4131310" y="179000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4" name="フローチャート: 判断 413">
          <a:extLst>
            <a:ext uri="{FF2B5EF4-FFF2-40B4-BE49-F238E27FC236}">
              <a16:creationId xmlns:a16="http://schemas.microsoft.com/office/drawing/2014/main" id="{47358E2F-C57D-4402-AFF9-550AF42FE967}"/>
            </a:ext>
          </a:extLst>
        </xdr:cNvPr>
        <xdr:cNvSpPr/>
      </xdr:nvSpPr>
      <xdr:spPr>
        <a:xfrm>
          <a:off x="3388360" y="1788096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52070</xdr:rowOff>
    </xdr:from>
    <xdr:to>
      <xdr:col>15</xdr:col>
      <xdr:colOff>101600</xdr:colOff>
      <xdr:row>104</xdr:row>
      <xdr:rowOff>153670</xdr:rowOff>
    </xdr:to>
    <xdr:sp macro="" textlink="">
      <xdr:nvSpPr>
        <xdr:cNvPr id="415" name="フローチャート: 判断 414">
          <a:extLst>
            <a:ext uri="{FF2B5EF4-FFF2-40B4-BE49-F238E27FC236}">
              <a16:creationId xmlns:a16="http://schemas.microsoft.com/office/drawing/2014/main" id="{7CB02C5E-D5C6-454F-A635-153AB0A95C56}"/>
            </a:ext>
          </a:extLst>
        </xdr:cNvPr>
        <xdr:cNvSpPr/>
      </xdr:nvSpPr>
      <xdr:spPr>
        <a:xfrm>
          <a:off x="2571750" y="1788668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53975</xdr:rowOff>
    </xdr:from>
    <xdr:to>
      <xdr:col>10</xdr:col>
      <xdr:colOff>165100</xdr:colOff>
      <xdr:row>103</xdr:row>
      <xdr:rowOff>155575</xdr:rowOff>
    </xdr:to>
    <xdr:sp macro="" textlink="">
      <xdr:nvSpPr>
        <xdr:cNvPr id="416" name="フローチャート: 判断 415">
          <a:extLst>
            <a:ext uri="{FF2B5EF4-FFF2-40B4-BE49-F238E27FC236}">
              <a16:creationId xmlns:a16="http://schemas.microsoft.com/office/drawing/2014/main" id="{009F23F5-AA8E-4DD2-9967-DE975680B34A}"/>
            </a:ext>
          </a:extLst>
        </xdr:cNvPr>
        <xdr:cNvSpPr/>
      </xdr:nvSpPr>
      <xdr:spPr>
        <a:xfrm>
          <a:off x="1774190" y="1771713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93980</xdr:rowOff>
    </xdr:from>
    <xdr:to>
      <xdr:col>6</xdr:col>
      <xdr:colOff>38100</xdr:colOff>
      <xdr:row>104</xdr:row>
      <xdr:rowOff>24130</xdr:rowOff>
    </xdr:to>
    <xdr:sp macro="" textlink="">
      <xdr:nvSpPr>
        <xdr:cNvPr id="417" name="フローチャート: 判断 416">
          <a:extLst>
            <a:ext uri="{FF2B5EF4-FFF2-40B4-BE49-F238E27FC236}">
              <a16:creationId xmlns:a16="http://schemas.microsoft.com/office/drawing/2014/main" id="{F0A21A21-4E9D-4AE0-8C8D-5E9D8949BFEE}"/>
            </a:ext>
          </a:extLst>
        </xdr:cNvPr>
        <xdr:cNvSpPr/>
      </xdr:nvSpPr>
      <xdr:spPr>
        <a:xfrm>
          <a:off x="988060" y="1775714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C5F4CBF-2052-453F-AE09-03E9587AFA53}"/>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8B03F0D5-EF5C-4146-B300-D0D33EFEB5BA}"/>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D3BD8AB6-D6FF-4BE3-B970-97168204FD20}"/>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8F969D73-86E0-4A90-A367-47441C1B2F8F}"/>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455DE8A4-8565-4F8A-B353-36B3FA3EED0C}"/>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143511</xdr:rowOff>
    </xdr:from>
    <xdr:to>
      <xdr:col>24</xdr:col>
      <xdr:colOff>114300</xdr:colOff>
      <xdr:row>105</xdr:row>
      <xdr:rowOff>73661</xdr:rowOff>
    </xdr:to>
    <xdr:sp macro="" textlink="">
      <xdr:nvSpPr>
        <xdr:cNvPr id="423" name="楕円 422">
          <a:extLst>
            <a:ext uri="{FF2B5EF4-FFF2-40B4-BE49-F238E27FC236}">
              <a16:creationId xmlns:a16="http://schemas.microsoft.com/office/drawing/2014/main" id="{33B422D3-B26E-4C9E-90F2-F06C552274A8}"/>
            </a:ext>
          </a:extLst>
        </xdr:cNvPr>
        <xdr:cNvSpPr/>
      </xdr:nvSpPr>
      <xdr:spPr>
        <a:xfrm>
          <a:off x="4131310" y="1797240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121938</xdr:rowOff>
    </xdr:from>
    <xdr:ext cx="405111" cy="259045"/>
    <xdr:sp macro="" textlink="">
      <xdr:nvSpPr>
        <xdr:cNvPr id="424" name="【港湾・漁港】&#10;有形固定資産減価償却率該当値テキスト">
          <a:extLst>
            <a:ext uri="{FF2B5EF4-FFF2-40B4-BE49-F238E27FC236}">
              <a16:creationId xmlns:a16="http://schemas.microsoft.com/office/drawing/2014/main" id="{CA0C92DA-2F92-4D5A-9E68-9D3F3A31F6B2}"/>
            </a:ext>
          </a:extLst>
        </xdr:cNvPr>
        <xdr:cNvSpPr txBox="1"/>
      </xdr:nvSpPr>
      <xdr:spPr>
        <a:xfrm>
          <a:off x="4212590" y="1795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111125</xdr:rowOff>
    </xdr:from>
    <xdr:to>
      <xdr:col>20</xdr:col>
      <xdr:colOff>38100</xdr:colOff>
      <xdr:row>105</xdr:row>
      <xdr:rowOff>41275</xdr:rowOff>
    </xdr:to>
    <xdr:sp macro="" textlink="">
      <xdr:nvSpPr>
        <xdr:cNvPr id="425" name="楕円 424">
          <a:extLst>
            <a:ext uri="{FF2B5EF4-FFF2-40B4-BE49-F238E27FC236}">
              <a16:creationId xmlns:a16="http://schemas.microsoft.com/office/drawing/2014/main" id="{39A6B04A-9D96-4EE1-A0B0-C5246E2B29AD}"/>
            </a:ext>
          </a:extLst>
        </xdr:cNvPr>
        <xdr:cNvSpPr/>
      </xdr:nvSpPr>
      <xdr:spPr>
        <a:xfrm>
          <a:off x="3388360" y="179419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161925</xdr:rowOff>
    </xdr:from>
    <xdr:to>
      <xdr:col>24</xdr:col>
      <xdr:colOff>63500</xdr:colOff>
      <xdr:row>105</xdr:row>
      <xdr:rowOff>22861</xdr:rowOff>
    </xdr:to>
    <xdr:cxnSp macro="">
      <xdr:nvCxnSpPr>
        <xdr:cNvPr id="426" name="直線コネクタ 425">
          <a:extLst>
            <a:ext uri="{FF2B5EF4-FFF2-40B4-BE49-F238E27FC236}">
              <a16:creationId xmlns:a16="http://schemas.microsoft.com/office/drawing/2014/main" id="{4C972BE1-003E-4A13-BC8C-6FDCBF00F0B8}"/>
            </a:ext>
          </a:extLst>
        </xdr:cNvPr>
        <xdr:cNvCxnSpPr/>
      </xdr:nvCxnSpPr>
      <xdr:spPr>
        <a:xfrm>
          <a:off x="3431540" y="17994630"/>
          <a:ext cx="742950" cy="2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78739</xdr:rowOff>
    </xdr:from>
    <xdr:to>
      <xdr:col>15</xdr:col>
      <xdr:colOff>101600</xdr:colOff>
      <xdr:row>105</xdr:row>
      <xdr:rowOff>8889</xdr:rowOff>
    </xdr:to>
    <xdr:sp macro="" textlink="">
      <xdr:nvSpPr>
        <xdr:cNvPr id="427" name="楕円 426">
          <a:extLst>
            <a:ext uri="{FF2B5EF4-FFF2-40B4-BE49-F238E27FC236}">
              <a16:creationId xmlns:a16="http://schemas.microsoft.com/office/drawing/2014/main" id="{335216F1-7B32-4407-8D3E-C6133E15655D}"/>
            </a:ext>
          </a:extLst>
        </xdr:cNvPr>
        <xdr:cNvSpPr/>
      </xdr:nvSpPr>
      <xdr:spPr>
        <a:xfrm>
          <a:off x="2571750" y="1790953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129539</xdr:rowOff>
    </xdr:from>
    <xdr:to>
      <xdr:col>19</xdr:col>
      <xdr:colOff>177800</xdr:colOff>
      <xdr:row>104</xdr:row>
      <xdr:rowOff>161925</xdr:rowOff>
    </xdr:to>
    <xdr:cxnSp macro="">
      <xdr:nvCxnSpPr>
        <xdr:cNvPr id="428" name="直線コネクタ 427">
          <a:extLst>
            <a:ext uri="{FF2B5EF4-FFF2-40B4-BE49-F238E27FC236}">
              <a16:creationId xmlns:a16="http://schemas.microsoft.com/office/drawing/2014/main" id="{16B73C4A-0956-49E4-8E8A-8F2AC5FC1713}"/>
            </a:ext>
          </a:extLst>
        </xdr:cNvPr>
        <xdr:cNvCxnSpPr/>
      </xdr:nvCxnSpPr>
      <xdr:spPr>
        <a:xfrm>
          <a:off x="2626360" y="17964149"/>
          <a:ext cx="80518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50164</xdr:rowOff>
    </xdr:from>
    <xdr:to>
      <xdr:col>10</xdr:col>
      <xdr:colOff>165100</xdr:colOff>
      <xdr:row>104</xdr:row>
      <xdr:rowOff>151764</xdr:rowOff>
    </xdr:to>
    <xdr:sp macro="" textlink="">
      <xdr:nvSpPr>
        <xdr:cNvPr id="429" name="楕円 428">
          <a:extLst>
            <a:ext uri="{FF2B5EF4-FFF2-40B4-BE49-F238E27FC236}">
              <a16:creationId xmlns:a16="http://schemas.microsoft.com/office/drawing/2014/main" id="{79199D78-D4A6-4905-8545-E2A02645F380}"/>
            </a:ext>
          </a:extLst>
        </xdr:cNvPr>
        <xdr:cNvSpPr/>
      </xdr:nvSpPr>
      <xdr:spPr>
        <a:xfrm>
          <a:off x="1774190" y="17884774"/>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100964</xdr:rowOff>
    </xdr:from>
    <xdr:to>
      <xdr:col>15</xdr:col>
      <xdr:colOff>50800</xdr:colOff>
      <xdr:row>104</xdr:row>
      <xdr:rowOff>129539</xdr:rowOff>
    </xdr:to>
    <xdr:cxnSp macro="">
      <xdr:nvCxnSpPr>
        <xdr:cNvPr id="430" name="直線コネクタ 429">
          <a:extLst>
            <a:ext uri="{FF2B5EF4-FFF2-40B4-BE49-F238E27FC236}">
              <a16:creationId xmlns:a16="http://schemas.microsoft.com/office/drawing/2014/main" id="{DA5FB349-AB7B-4C2F-8D7C-2A27659B7697}"/>
            </a:ext>
          </a:extLst>
        </xdr:cNvPr>
        <xdr:cNvCxnSpPr/>
      </xdr:nvCxnSpPr>
      <xdr:spPr>
        <a:xfrm>
          <a:off x="1828800" y="17927954"/>
          <a:ext cx="7975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21589</xdr:rowOff>
    </xdr:from>
    <xdr:to>
      <xdr:col>6</xdr:col>
      <xdr:colOff>38100</xdr:colOff>
      <xdr:row>104</xdr:row>
      <xdr:rowOff>123189</xdr:rowOff>
    </xdr:to>
    <xdr:sp macro="" textlink="">
      <xdr:nvSpPr>
        <xdr:cNvPr id="431" name="楕円 430">
          <a:extLst>
            <a:ext uri="{FF2B5EF4-FFF2-40B4-BE49-F238E27FC236}">
              <a16:creationId xmlns:a16="http://schemas.microsoft.com/office/drawing/2014/main" id="{BF98834D-A6C4-457D-A16A-1CEB00D36047}"/>
            </a:ext>
          </a:extLst>
        </xdr:cNvPr>
        <xdr:cNvSpPr/>
      </xdr:nvSpPr>
      <xdr:spPr>
        <a:xfrm>
          <a:off x="988060" y="17848579"/>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72389</xdr:rowOff>
    </xdr:from>
    <xdr:to>
      <xdr:col>10</xdr:col>
      <xdr:colOff>114300</xdr:colOff>
      <xdr:row>104</xdr:row>
      <xdr:rowOff>100964</xdr:rowOff>
    </xdr:to>
    <xdr:cxnSp macro="">
      <xdr:nvCxnSpPr>
        <xdr:cNvPr id="432" name="直線コネクタ 431">
          <a:extLst>
            <a:ext uri="{FF2B5EF4-FFF2-40B4-BE49-F238E27FC236}">
              <a16:creationId xmlns:a16="http://schemas.microsoft.com/office/drawing/2014/main" id="{37724442-A989-4C20-BA08-5FA1B546B351}"/>
            </a:ext>
          </a:extLst>
        </xdr:cNvPr>
        <xdr:cNvCxnSpPr/>
      </xdr:nvCxnSpPr>
      <xdr:spPr>
        <a:xfrm>
          <a:off x="1031240" y="17901284"/>
          <a:ext cx="79756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33" name="n_1aveValue【港湾・漁港】&#10;有形固定資産減価償却率">
          <a:extLst>
            <a:ext uri="{FF2B5EF4-FFF2-40B4-BE49-F238E27FC236}">
              <a16:creationId xmlns:a16="http://schemas.microsoft.com/office/drawing/2014/main" id="{0686CF6B-6BC4-483D-AA8B-56E35989FEBD}"/>
            </a:ext>
          </a:extLst>
        </xdr:cNvPr>
        <xdr:cNvSpPr txBox="1"/>
      </xdr:nvSpPr>
      <xdr:spPr>
        <a:xfrm>
          <a:off x="3239144" y="17658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170197</xdr:rowOff>
    </xdr:from>
    <xdr:ext cx="405111" cy="259045"/>
    <xdr:sp macro="" textlink="">
      <xdr:nvSpPr>
        <xdr:cNvPr id="434" name="n_2aveValue【港湾・漁港】&#10;有形固定資産減価償却率">
          <a:extLst>
            <a:ext uri="{FF2B5EF4-FFF2-40B4-BE49-F238E27FC236}">
              <a16:creationId xmlns:a16="http://schemas.microsoft.com/office/drawing/2014/main" id="{6EE04779-08F0-47F5-81DE-E04FA6A64C2F}"/>
            </a:ext>
          </a:extLst>
        </xdr:cNvPr>
        <xdr:cNvSpPr txBox="1"/>
      </xdr:nvSpPr>
      <xdr:spPr>
        <a:xfrm>
          <a:off x="24390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652</xdr:rowOff>
    </xdr:from>
    <xdr:ext cx="405111" cy="259045"/>
    <xdr:sp macro="" textlink="">
      <xdr:nvSpPr>
        <xdr:cNvPr id="435" name="n_3aveValue【港湾・漁港】&#10;有形固定資産減価償却率">
          <a:extLst>
            <a:ext uri="{FF2B5EF4-FFF2-40B4-BE49-F238E27FC236}">
              <a16:creationId xmlns:a16="http://schemas.microsoft.com/office/drawing/2014/main" id="{9EBA93F7-51A9-4B48-8633-645E06B786D9}"/>
            </a:ext>
          </a:extLst>
        </xdr:cNvPr>
        <xdr:cNvSpPr txBox="1"/>
      </xdr:nvSpPr>
      <xdr:spPr>
        <a:xfrm>
          <a:off x="1641484" y="1748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40657</xdr:rowOff>
    </xdr:from>
    <xdr:ext cx="405111" cy="259045"/>
    <xdr:sp macro="" textlink="">
      <xdr:nvSpPr>
        <xdr:cNvPr id="436" name="n_4aveValue【港湾・漁港】&#10;有形固定資産減価償却率">
          <a:extLst>
            <a:ext uri="{FF2B5EF4-FFF2-40B4-BE49-F238E27FC236}">
              <a16:creationId xmlns:a16="http://schemas.microsoft.com/office/drawing/2014/main" id="{E027A224-C13D-49AA-9D38-90E84F860A3B}"/>
            </a:ext>
          </a:extLst>
        </xdr:cNvPr>
        <xdr:cNvSpPr txBox="1"/>
      </xdr:nvSpPr>
      <xdr:spPr>
        <a:xfrm>
          <a:off x="85535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32402</xdr:rowOff>
    </xdr:from>
    <xdr:ext cx="405111" cy="259045"/>
    <xdr:sp macro="" textlink="">
      <xdr:nvSpPr>
        <xdr:cNvPr id="437" name="n_1mainValue【港湾・漁港】&#10;有形固定資産減価償却率">
          <a:extLst>
            <a:ext uri="{FF2B5EF4-FFF2-40B4-BE49-F238E27FC236}">
              <a16:creationId xmlns:a16="http://schemas.microsoft.com/office/drawing/2014/main" id="{A7099B49-0A55-4548-983B-0A2862102D0C}"/>
            </a:ext>
          </a:extLst>
        </xdr:cNvPr>
        <xdr:cNvSpPr txBox="1"/>
      </xdr:nvSpPr>
      <xdr:spPr>
        <a:xfrm>
          <a:off x="3239144"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xdr:rowOff>
    </xdr:from>
    <xdr:ext cx="405111" cy="259045"/>
    <xdr:sp macro="" textlink="">
      <xdr:nvSpPr>
        <xdr:cNvPr id="438" name="n_2mainValue【港湾・漁港】&#10;有形固定資産減価償却率">
          <a:extLst>
            <a:ext uri="{FF2B5EF4-FFF2-40B4-BE49-F238E27FC236}">
              <a16:creationId xmlns:a16="http://schemas.microsoft.com/office/drawing/2014/main" id="{14E29ECB-2647-415C-92F9-998414D69D72}"/>
            </a:ext>
          </a:extLst>
        </xdr:cNvPr>
        <xdr:cNvSpPr txBox="1"/>
      </xdr:nvSpPr>
      <xdr:spPr>
        <a:xfrm>
          <a:off x="2439044"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142891</xdr:rowOff>
    </xdr:from>
    <xdr:ext cx="405111" cy="259045"/>
    <xdr:sp macro="" textlink="">
      <xdr:nvSpPr>
        <xdr:cNvPr id="439" name="n_3mainValue【港湾・漁港】&#10;有形固定資産減価償却率">
          <a:extLst>
            <a:ext uri="{FF2B5EF4-FFF2-40B4-BE49-F238E27FC236}">
              <a16:creationId xmlns:a16="http://schemas.microsoft.com/office/drawing/2014/main" id="{684997B4-FD19-46E2-834C-3A9D94A7357C}"/>
            </a:ext>
          </a:extLst>
        </xdr:cNvPr>
        <xdr:cNvSpPr txBox="1"/>
      </xdr:nvSpPr>
      <xdr:spPr>
        <a:xfrm>
          <a:off x="1641484" y="17971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114316</xdr:rowOff>
    </xdr:from>
    <xdr:ext cx="405111" cy="259045"/>
    <xdr:sp macro="" textlink="">
      <xdr:nvSpPr>
        <xdr:cNvPr id="440" name="n_4mainValue【港湾・漁港】&#10;有形固定資産減価償却率">
          <a:extLst>
            <a:ext uri="{FF2B5EF4-FFF2-40B4-BE49-F238E27FC236}">
              <a16:creationId xmlns:a16="http://schemas.microsoft.com/office/drawing/2014/main" id="{9393827C-E13B-4E1E-9DFE-F577CC662C3D}"/>
            </a:ext>
          </a:extLst>
        </xdr:cNvPr>
        <xdr:cNvSpPr txBox="1"/>
      </xdr:nvSpPr>
      <xdr:spPr>
        <a:xfrm>
          <a:off x="85535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a:extLst>
            <a:ext uri="{FF2B5EF4-FFF2-40B4-BE49-F238E27FC236}">
              <a16:creationId xmlns:a16="http://schemas.microsoft.com/office/drawing/2014/main" id="{B5A3BD31-7A7B-4436-9D01-E89EDB3E3943}"/>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a:extLst>
            <a:ext uri="{FF2B5EF4-FFF2-40B4-BE49-F238E27FC236}">
              <a16:creationId xmlns:a16="http://schemas.microsoft.com/office/drawing/2014/main" id="{DD8A2B8A-88D6-4964-B481-54FADBE27C8F}"/>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a:extLst>
            <a:ext uri="{FF2B5EF4-FFF2-40B4-BE49-F238E27FC236}">
              <a16:creationId xmlns:a16="http://schemas.microsoft.com/office/drawing/2014/main" id="{D7DAB9BE-70FC-4363-8CC4-C4EE2FE5B5E9}"/>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a:extLst>
            <a:ext uri="{FF2B5EF4-FFF2-40B4-BE49-F238E27FC236}">
              <a16:creationId xmlns:a16="http://schemas.microsoft.com/office/drawing/2014/main" id="{63567766-ED4A-4382-98FE-95763B4C3F8D}"/>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a:extLst>
            <a:ext uri="{FF2B5EF4-FFF2-40B4-BE49-F238E27FC236}">
              <a16:creationId xmlns:a16="http://schemas.microsoft.com/office/drawing/2014/main" id="{EE47C407-BE01-4812-82E8-713EDB53AFBE}"/>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a:extLst>
            <a:ext uri="{FF2B5EF4-FFF2-40B4-BE49-F238E27FC236}">
              <a16:creationId xmlns:a16="http://schemas.microsoft.com/office/drawing/2014/main" id="{245CCBAF-5A91-4231-ACA4-FCE9DD263D38}"/>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a:extLst>
            <a:ext uri="{FF2B5EF4-FFF2-40B4-BE49-F238E27FC236}">
              <a16:creationId xmlns:a16="http://schemas.microsoft.com/office/drawing/2014/main" id="{59338012-CEBA-412E-A332-AF0417E652B4}"/>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a:extLst>
            <a:ext uri="{FF2B5EF4-FFF2-40B4-BE49-F238E27FC236}">
              <a16:creationId xmlns:a16="http://schemas.microsoft.com/office/drawing/2014/main" id="{6E5069EA-2D40-4A25-8D12-D256CA167D2B}"/>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a:extLst>
            <a:ext uri="{FF2B5EF4-FFF2-40B4-BE49-F238E27FC236}">
              <a16:creationId xmlns:a16="http://schemas.microsoft.com/office/drawing/2014/main" id="{4883175D-938F-466F-9E9D-CC00DEF39764}"/>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a:extLst>
            <a:ext uri="{FF2B5EF4-FFF2-40B4-BE49-F238E27FC236}">
              <a16:creationId xmlns:a16="http://schemas.microsoft.com/office/drawing/2014/main" id="{99A8AC7C-D818-4119-8197-233EA8192A42}"/>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1" name="直線コネクタ 450">
          <a:extLst>
            <a:ext uri="{FF2B5EF4-FFF2-40B4-BE49-F238E27FC236}">
              <a16:creationId xmlns:a16="http://schemas.microsoft.com/office/drawing/2014/main" id="{2F55C30B-E46D-46A1-BED9-54FB00918BE7}"/>
            </a:ext>
          </a:extLst>
        </xdr:cNvPr>
        <xdr:cNvCxnSpPr/>
      </xdr:nvCxnSpPr>
      <xdr:spPr>
        <a:xfrm>
          <a:off x="5960110" y="186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2" name="テキスト ボックス 451">
          <a:extLst>
            <a:ext uri="{FF2B5EF4-FFF2-40B4-BE49-F238E27FC236}">
              <a16:creationId xmlns:a16="http://schemas.microsoft.com/office/drawing/2014/main" id="{6AF54A70-7E71-41FF-B6FD-31F4304860CE}"/>
            </a:ext>
          </a:extLst>
        </xdr:cNvPr>
        <xdr:cNvSpPr txBox="1"/>
      </xdr:nvSpPr>
      <xdr:spPr>
        <a:xfrm>
          <a:off x="5724659" y="1852868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3" name="直線コネクタ 452">
          <a:extLst>
            <a:ext uri="{FF2B5EF4-FFF2-40B4-BE49-F238E27FC236}">
              <a16:creationId xmlns:a16="http://schemas.microsoft.com/office/drawing/2014/main" id="{DA8D5A11-D70E-4486-9F6A-28F7EBE9375B}"/>
            </a:ext>
          </a:extLst>
        </xdr:cNvPr>
        <xdr:cNvCxnSpPr/>
      </xdr:nvCxnSpPr>
      <xdr:spPr>
        <a:xfrm>
          <a:off x="5960110" y="182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4" name="テキスト ボックス 453">
          <a:extLst>
            <a:ext uri="{FF2B5EF4-FFF2-40B4-BE49-F238E27FC236}">
              <a16:creationId xmlns:a16="http://schemas.microsoft.com/office/drawing/2014/main" id="{EA4A5D6E-F602-4EF9-9445-E39762CF129C}"/>
            </a:ext>
          </a:extLst>
        </xdr:cNvPr>
        <xdr:cNvSpPr txBox="1"/>
      </xdr:nvSpPr>
      <xdr:spPr>
        <a:xfrm>
          <a:off x="5331688" y="181438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5" name="直線コネクタ 454">
          <a:extLst>
            <a:ext uri="{FF2B5EF4-FFF2-40B4-BE49-F238E27FC236}">
              <a16:creationId xmlns:a16="http://schemas.microsoft.com/office/drawing/2014/main" id="{5021759A-CB52-4401-9717-548B2953670C}"/>
            </a:ext>
          </a:extLst>
        </xdr:cNvPr>
        <xdr:cNvCxnSpPr/>
      </xdr:nvCxnSpPr>
      <xdr:spPr>
        <a:xfrm>
          <a:off x="596011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6" name="テキスト ボックス 455">
          <a:extLst>
            <a:ext uri="{FF2B5EF4-FFF2-40B4-BE49-F238E27FC236}">
              <a16:creationId xmlns:a16="http://schemas.microsoft.com/office/drawing/2014/main" id="{FB94DC3B-D332-4E55-BBC9-84D81639B561}"/>
            </a:ext>
          </a:extLst>
        </xdr:cNvPr>
        <xdr:cNvSpPr txBox="1"/>
      </xdr:nvSpPr>
      <xdr:spPr>
        <a:xfrm>
          <a:off x="5331688" y="177628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7" name="直線コネクタ 456">
          <a:extLst>
            <a:ext uri="{FF2B5EF4-FFF2-40B4-BE49-F238E27FC236}">
              <a16:creationId xmlns:a16="http://schemas.microsoft.com/office/drawing/2014/main" id="{26AA7F88-3F1D-4EF8-9646-B70EDB8156AE}"/>
            </a:ext>
          </a:extLst>
        </xdr:cNvPr>
        <xdr:cNvCxnSpPr/>
      </xdr:nvCxnSpPr>
      <xdr:spPr>
        <a:xfrm>
          <a:off x="5960110" y="1752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8" name="テキスト ボックス 457">
          <a:extLst>
            <a:ext uri="{FF2B5EF4-FFF2-40B4-BE49-F238E27FC236}">
              <a16:creationId xmlns:a16="http://schemas.microsoft.com/office/drawing/2014/main" id="{D53A9C5C-7BF2-46EE-B39F-4B94F261AD81}"/>
            </a:ext>
          </a:extLst>
        </xdr:cNvPr>
        <xdr:cNvSpPr txBox="1"/>
      </xdr:nvSpPr>
      <xdr:spPr>
        <a:xfrm>
          <a:off x="5331688" y="173818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9" name="直線コネクタ 458">
          <a:extLst>
            <a:ext uri="{FF2B5EF4-FFF2-40B4-BE49-F238E27FC236}">
              <a16:creationId xmlns:a16="http://schemas.microsoft.com/office/drawing/2014/main" id="{5532900E-4F03-4D89-8C5D-01FE5E63E7B6}"/>
            </a:ext>
          </a:extLst>
        </xdr:cNvPr>
        <xdr:cNvCxnSpPr/>
      </xdr:nvCxnSpPr>
      <xdr:spPr>
        <a:xfrm>
          <a:off x="5960110" y="1714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60" name="テキスト ボックス 459">
          <a:extLst>
            <a:ext uri="{FF2B5EF4-FFF2-40B4-BE49-F238E27FC236}">
              <a16:creationId xmlns:a16="http://schemas.microsoft.com/office/drawing/2014/main" id="{6C757CBA-D264-4E1C-87CB-5251255E64E6}"/>
            </a:ext>
          </a:extLst>
        </xdr:cNvPr>
        <xdr:cNvSpPr txBox="1"/>
      </xdr:nvSpPr>
      <xdr:spPr>
        <a:xfrm>
          <a:off x="5331688" y="170008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1" name="直線コネクタ 460">
          <a:extLst>
            <a:ext uri="{FF2B5EF4-FFF2-40B4-BE49-F238E27FC236}">
              <a16:creationId xmlns:a16="http://schemas.microsoft.com/office/drawing/2014/main" id="{43031AEE-D518-4423-8CDD-FCE97E7D5B55}"/>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2" name="テキスト ボックス 461">
          <a:extLst>
            <a:ext uri="{FF2B5EF4-FFF2-40B4-BE49-F238E27FC236}">
              <a16:creationId xmlns:a16="http://schemas.microsoft.com/office/drawing/2014/main" id="{FD0C56B6-41EC-44CD-80C5-A5AF05932F47}"/>
            </a:ext>
          </a:extLst>
        </xdr:cNvPr>
        <xdr:cNvSpPr txBox="1"/>
      </xdr:nvSpPr>
      <xdr:spPr>
        <a:xfrm>
          <a:off x="5331688" y="1662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3" name="【港湾・漁港】&#10;一人当たり有形固定資産（償却資産）額グラフ枠">
          <a:extLst>
            <a:ext uri="{FF2B5EF4-FFF2-40B4-BE49-F238E27FC236}">
              <a16:creationId xmlns:a16="http://schemas.microsoft.com/office/drawing/2014/main" id="{F0919127-E6AC-45C2-966E-8F27846CD403}"/>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31736</xdr:rowOff>
    </xdr:from>
    <xdr:to>
      <xdr:col>54</xdr:col>
      <xdr:colOff>189865</xdr:colOff>
      <xdr:row>108</xdr:row>
      <xdr:rowOff>105206</xdr:rowOff>
    </xdr:to>
    <xdr:cxnSp macro="">
      <xdr:nvCxnSpPr>
        <xdr:cNvPr id="464" name="直線コネクタ 463">
          <a:extLst>
            <a:ext uri="{FF2B5EF4-FFF2-40B4-BE49-F238E27FC236}">
              <a16:creationId xmlns:a16="http://schemas.microsoft.com/office/drawing/2014/main" id="{DD77E00E-FB8B-4E1D-9B9B-F3BA79C04471}"/>
            </a:ext>
          </a:extLst>
        </xdr:cNvPr>
        <xdr:cNvCxnSpPr/>
      </xdr:nvCxnSpPr>
      <xdr:spPr>
        <a:xfrm flipV="1">
          <a:off x="9429115" y="17346281"/>
          <a:ext cx="0" cy="1273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109033</xdr:rowOff>
    </xdr:from>
    <xdr:ext cx="599010" cy="259045"/>
    <xdr:sp macro="" textlink="">
      <xdr:nvSpPr>
        <xdr:cNvPr id="465" name="【港湾・漁港】&#10;一人当たり有形固定資産（償却資産）額最小値テキスト">
          <a:extLst>
            <a:ext uri="{FF2B5EF4-FFF2-40B4-BE49-F238E27FC236}">
              <a16:creationId xmlns:a16="http://schemas.microsoft.com/office/drawing/2014/main" id="{489A3CE7-34D6-46C3-A76F-DA5AD36BF911}"/>
            </a:ext>
          </a:extLst>
        </xdr:cNvPr>
        <xdr:cNvSpPr txBox="1"/>
      </xdr:nvSpPr>
      <xdr:spPr>
        <a:xfrm>
          <a:off x="9467850" y="18623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105206</xdr:rowOff>
    </xdr:from>
    <xdr:to>
      <xdr:col>55</xdr:col>
      <xdr:colOff>88900</xdr:colOff>
      <xdr:row>108</xdr:row>
      <xdr:rowOff>105206</xdr:rowOff>
    </xdr:to>
    <xdr:cxnSp macro="">
      <xdr:nvCxnSpPr>
        <xdr:cNvPr id="466" name="直線コネクタ 465">
          <a:extLst>
            <a:ext uri="{FF2B5EF4-FFF2-40B4-BE49-F238E27FC236}">
              <a16:creationId xmlns:a16="http://schemas.microsoft.com/office/drawing/2014/main" id="{E33881A9-AA08-48B4-B1AB-6D1D1BA8702C}"/>
            </a:ext>
          </a:extLst>
        </xdr:cNvPr>
        <xdr:cNvCxnSpPr/>
      </xdr:nvCxnSpPr>
      <xdr:spPr>
        <a:xfrm>
          <a:off x="9356090" y="1861990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149863</xdr:rowOff>
    </xdr:from>
    <xdr:ext cx="690189" cy="259045"/>
    <xdr:sp macro="" textlink="">
      <xdr:nvSpPr>
        <xdr:cNvPr id="467" name="【港湾・漁港】&#10;一人当たり有形固定資産（償却資産）額最大値テキスト">
          <a:extLst>
            <a:ext uri="{FF2B5EF4-FFF2-40B4-BE49-F238E27FC236}">
              <a16:creationId xmlns:a16="http://schemas.microsoft.com/office/drawing/2014/main" id="{CCE7AFC1-11FC-42C7-BA02-488235B53132}"/>
            </a:ext>
          </a:extLst>
        </xdr:cNvPr>
        <xdr:cNvSpPr txBox="1"/>
      </xdr:nvSpPr>
      <xdr:spPr>
        <a:xfrm>
          <a:off x="9467850" y="17123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31736</xdr:rowOff>
    </xdr:from>
    <xdr:to>
      <xdr:col>55</xdr:col>
      <xdr:colOff>88900</xdr:colOff>
      <xdr:row>101</xdr:row>
      <xdr:rowOff>31736</xdr:rowOff>
    </xdr:to>
    <xdr:cxnSp macro="">
      <xdr:nvCxnSpPr>
        <xdr:cNvPr id="468" name="直線コネクタ 467">
          <a:extLst>
            <a:ext uri="{FF2B5EF4-FFF2-40B4-BE49-F238E27FC236}">
              <a16:creationId xmlns:a16="http://schemas.microsoft.com/office/drawing/2014/main" id="{7B7A2934-C143-4E7E-9AB0-2B234A42EA25}"/>
            </a:ext>
          </a:extLst>
        </xdr:cNvPr>
        <xdr:cNvCxnSpPr/>
      </xdr:nvCxnSpPr>
      <xdr:spPr>
        <a:xfrm>
          <a:off x="9356090" y="1734628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144350</xdr:rowOff>
    </xdr:from>
    <xdr:ext cx="690189" cy="259045"/>
    <xdr:sp macro="" textlink="">
      <xdr:nvSpPr>
        <xdr:cNvPr id="469" name="【港湾・漁港】&#10;一人当たり有形固定資産（償却資産）額平均値テキスト">
          <a:extLst>
            <a:ext uri="{FF2B5EF4-FFF2-40B4-BE49-F238E27FC236}">
              <a16:creationId xmlns:a16="http://schemas.microsoft.com/office/drawing/2014/main" id="{084FC8B7-7C6F-4857-913C-32E6A15DAD5A}"/>
            </a:ext>
          </a:extLst>
        </xdr:cNvPr>
        <xdr:cNvSpPr txBox="1"/>
      </xdr:nvSpPr>
      <xdr:spPr>
        <a:xfrm>
          <a:off x="9467850" y="1797324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121473</xdr:rowOff>
    </xdr:from>
    <xdr:to>
      <xdr:col>55</xdr:col>
      <xdr:colOff>50800</xdr:colOff>
      <xdr:row>106</xdr:row>
      <xdr:rowOff>51623</xdr:rowOff>
    </xdr:to>
    <xdr:sp macro="" textlink="">
      <xdr:nvSpPr>
        <xdr:cNvPr id="470" name="フローチャート: 判断 469">
          <a:extLst>
            <a:ext uri="{FF2B5EF4-FFF2-40B4-BE49-F238E27FC236}">
              <a16:creationId xmlns:a16="http://schemas.microsoft.com/office/drawing/2014/main" id="{008BF5F6-26F4-4C71-A2D5-46B1AEB79940}"/>
            </a:ext>
          </a:extLst>
        </xdr:cNvPr>
        <xdr:cNvSpPr/>
      </xdr:nvSpPr>
      <xdr:spPr>
        <a:xfrm>
          <a:off x="9394190" y="18125628"/>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136827</xdr:rowOff>
    </xdr:from>
    <xdr:to>
      <xdr:col>50</xdr:col>
      <xdr:colOff>165100</xdr:colOff>
      <xdr:row>106</xdr:row>
      <xdr:rowOff>66977</xdr:rowOff>
    </xdr:to>
    <xdr:sp macro="" textlink="">
      <xdr:nvSpPr>
        <xdr:cNvPr id="471" name="フローチャート: 判断 470">
          <a:extLst>
            <a:ext uri="{FF2B5EF4-FFF2-40B4-BE49-F238E27FC236}">
              <a16:creationId xmlns:a16="http://schemas.microsoft.com/office/drawing/2014/main" id="{5D6B21F1-7E65-4222-B409-D679ED53BD2E}"/>
            </a:ext>
          </a:extLst>
        </xdr:cNvPr>
        <xdr:cNvSpPr/>
      </xdr:nvSpPr>
      <xdr:spPr>
        <a:xfrm>
          <a:off x="8632190" y="1813526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103037</xdr:rowOff>
    </xdr:from>
    <xdr:to>
      <xdr:col>46</xdr:col>
      <xdr:colOff>38100</xdr:colOff>
      <xdr:row>106</xdr:row>
      <xdr:rowOff>33187</xdr:rowOff>
    </xdr:to>
    <xdr:sp macro="" textlink="">
      <xdr:nvSpPr>
        <xdr:cNvPr id="472" name="フローチャート: 判断 471">
          <a:extLst>
            <a:ext uri="{FF2B5EF4-FFF2-40B4-BE49-F238E27FC236}">
              <a16:creationId xmlns:a16="http://schemas.microsoft.com/office/drawing/2014/main" id="{EC724A80-E406-417C-B172-D2C3BA47CEB2}"/>
            </a:ext>
          </a:extLst>
        </xdr:cNvPr>
        <xdr:cNvSpPr/>
      </xdr:nvSpPr>
      <xdr:spPr>
        <a:xfrm>
          <a:off x="7846060" y="181033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138494</xdr:rowOff>
    </xdr:from>
    <xdr:to>
      <xdr:col>41</xdr:col>
      <xdr:colOff>101600</xdr:colOff>
      <xdr:row>107</xdr:row>
      <xdr:rowOff>68644</xdr:rowOff>
    </xdr:to>
    <xdr:sp macro="" textlink="">
      <xdr:nvSpPr>
        <xdr:cNvPr id="473" name="フローチャート: 判断 472">
          <a:extLst>
            <a:ext uri="{FF2B5EF4-FFF2-40B4-BE49-F238E27FC236}">
              <a16:creationId xmlns:a16="http://schemas.microsoft.com/office/drawing/2014/main" id="{2F4E2E9C-CDA1-410C-8680-C0F211D7D8CD}"/>
            </a:ext>
          </a:extLst>
        </xdr:cNvPr>
        <xdr:cNvSpPr/>
      </xdr:nvSpPr>
      <xdr:spPr>
        <a:xfrm>
          <a:off x="7029450" y="1830838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105142</xdr:rowOff>
    </xdr:from>
    <xdr:to>
      <xdr:col>36</xdr:col>
      <xdr:colOff>165100</xdr:colOff>
      <xdr:row>107</xdr:row>
      <xdr:rowOff>35292</xdr:rowOff>
    </xdr:to>
    <xdr:sp macro="" textlink="">
      <xdr:nvSpPr>
        <xdr:cNvPr id="474" name="フローチャート: 判断 473">
          <a:extLst>
            <a:ext uri="{FF2B5EF4-FFF2-40B4-BE49-F238E27FC236}">
              <a16:creationId xmlns:a16="http://schemas.microsoft.com/office/drawing/2014/main" id="{C9CD19C5-33B4-4656-B4E8-20F68212A8AB}"/>
            </a:ext>
          </a:extLst>
        </xdr:cNvPr>
        <xdr:cNvSpPr/>
      </xdr:nvSpPr>
      <xdr:spPr>
        <a:xfrm>
          <a:off x="6231890" y="1827693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696898F-FB5E-4675-BD9D-4E93003DD435}"/>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DF760B00-54C1-40DE-B23D-3FAC61D5139B}"/>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46025D4-6ADE-4CC3-9840-26F5FE691086}"/>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C0CD343-0E61-49DA-9CBD-3FC308F1F3B9}"/>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568BA9FB-E9E3-46E0-A85C-5B1C190672F5}"/>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126975</xdr:rowOff>
    </xdr:from>
    <xdr:to>
      <xdr:col>55</xdr:col>
      <xdr:colOff>50800</xdr:colOff>
      <xdr:row>106</xdr:row>
      <xdr:rowOff>57125</xdr:rowOff>
    </xdr:to>
    <xdr:sp macro="" textlink="">
      <xdr:nvSpPr>
        <xdr:cNvPr id="480" name="楕円 479">
          <a:extLst>
            <a:ext uri="{FF2B5EF4-FFF2-40B4-BE49-F238E27FC236}">
              <a16:creationId xmlns:a16="http://schemas.microsoft.com/office/drawing/2014/main" id="{4D10703C-EBE2-46BD-B638-570CDFD39D8C}"/>
            </a:ext>
          </a:extLst>
        </xdr:cNvPr>
        <xdr:cNvSpPr/>
      </xdr:nvSpPr>
      <xdr:spPr>
        <a:xfrm>
          <a:off x="9394190" y="1813303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105402</xdr:rowOff>
    </xdr:from>
    <xdr:ext cx="690189" cy="259045"/>
    <xdr:sp macro="" textlink="">
      <xdr:nvSpPr>
        <xdr:cNvPr id="481" name="【港湾・漁港】&#10;一人当たり有形固定資産（償却資産）額該当値テキスト">
          <a:extLst>
            <a:ext uri="{FF2B5EF4-FFF2-40B4-BE49-F238E27FC236}">
              <a16:creationId xmlns:a16="http://schemas.microsoft.com/office/drawing/2014/main" id="{A88764D6-1D6F-4D94-9708-C9D3672E9C09}"/>
            </a:ext>
          </a:extLst>
        </xdr:cNvPr>
        <xdr:cNvSpPr txBox="1"/>
      </xdr:nvSpPr>
      <xdr:spPr>
        <a:xfrm>
          <a:off x="9467850" y="181057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136330</xdr:rowOff>
    </xdr:from>
    <xdr:to>
      <xdr:col>50</xdr:col>
      <xdr:colOff>165100</xdr:colOff>
      <xdr:row>106</xdr:row>
      <xdr:rowOff>66480</xdr:rowOff>
    </xdr:to>
    <xdr:sp macro="" textlink="">
      <xdr:nvSpPr>
        <xdr:cNvPr id="482" name="楕円 481">
          <a:extLst>
            <a:ext uri="{FF2B5EF4-FFF2-40B4-BE49-F238E27FC236}">
              <a16:creationId xmlns:a16="http://schemas.microsoft.com/office/drawing/2014/main" id="{8955A4BD-4036-42E6-B9BE-A12557EE1DC7}"/>
            </a:ext>
          </a:extLst>
        </xdr:cNvPr>
        <xdr:cNvSpPr/>
      </xdr:nvSpPr>
      <xdr:spPr>
        <a:xfrm>
          <a:off x="8632190" y="1813477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6325</xdr:rowOff>
    </xdr:from>
    <xdr:to>
      <xdr:col>55</xdr:col>
      <xdr:colOff>0</xdr:colOff>
      <xdr:row>106</xdr:row>
      <xdr:rowOff>15680</xdr:rowOff>
    </xdr:to>
    <xdr:cxnSp macro="">
      <xdr:nvCxnSpPr>
        <xdr:cNvPr id="483" name="直線コネクタ 482">
          <a:extLst>
            <a:ext uri="{FF2B5EF4-FFF2-40B4-BE49-F238E27FC236}">
              <a16:creationId xmlns:a16="http://schemas.microsoft.com/office/drawing/2014/main" id="{F497D985-78FF-495B-A3F8-DA89293596A2}"/>
            </a:ext>
          </a:extLst>
        </xdr:cNvPr>
        <xdr:cNvCxnSpPr/>
      </xdr:nvCxnSpPr>
      <xdr:spPr>
        <a:xfrm flipV="1">
          <a:off x="8686800" y="18181930"/>
          <a:ext cx="742950" cy="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149631</xdr:rowOff>
    </xdr:from>
    <xdr:to>
      <xdr:col>46</xdr:col>
      <xdr:colOff>38100</xdr:colOff>
      <xdr:row>106</xdr:row>
      <xdr:rowOff>79781</xdr:rowOff>
    </xdr:to>
    <xdr:sp macro="" textlink="">
      <xdr:nvSpPr>
        <xdr:cNvPr id="484" name="楕円 483">
          <a:extLst>
            <a:ext uri="{FF2B5EF4-FFF2-40B4-BE49-F238E27FC236}">
              <a16:creationId xmlns:a16="http://schemas.microsoft.com/office/drawing/2014/main" id="{37923E2E-880B-433A-B3AE-A17DD4AE99D4}"/>
            </a:ext>
          </a:extLst>
        </xdr:cNvPr>
        <xdr:cNvSpPr/>
      </xdr:nvSpPr>
      <xdr:spPr>
        <a:xfrm>
          <a:off x="7846060" y="181518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15680</xdr:rowOff>
    </xdr:from>
    <xdr:to>
      <xdr:col>50</xdr:col>
      <xdr:colOff>114300</xdr:colOff>
      <xdr:row>106</xdr:row>
      <xdr:rowOff>28981</xdr:rowOff>
    </xdr:to>
    <xdr:cxnSp macro="">
      <xdr:nvCxnSpPr>
        <xdr:cNvPr id="485" name="直線コネクタ 484">
          <a:extLst>
            <a:ext uri="{FF2B5EF4-FFF2-40B4-BE49-F238E27FC236}">
              <a16:creationId xmlns:a16="http://schemas.microsoft.com/office/drawing/2014/main" id="{C5811BF0-960C-4332-83A6-AF499E651DC3}"/>
            </a:ext>
          </a:extLst>
        </xdr:cNvPr>
        <xdr:cNvCxnSpPr/>
      </xdr:nvCxnSpPr>
      <xdr:spPr>
        <a:xfrm flipV="1">
          <a:off x="7889240" y="18193190"/>
          <a:ext cx="797560" cy="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160505</xdr:rowOff>
    </xdr:from>
    <xdr:to>
      <xdr:col>41</xdr:col>
      <xdr:colOff>101600</xdr:colOff>
      <xdr:row>106</xdr:row>
      <xdr:rowOff>90655</xdr:rowOff>
    </xdr:to>
    <xdr:sp macro="" textlink="">
      <xdr:nvSpPr>
        <xdr:cNvPr id="486" name="楕円 485">
          <a:extLst>
            <a:ext uri="{FF2B5EF4-FFF2-40B4-BE49-F238E27FC236}">
              <a16:creationId xmlns:a16="http://schemas.microsoft.com/office/drawing/2014/main" id="{8B04EA8A-8E7C-4153-BC9C-8A13B4C037F5}"/>
            </a:ext>
          </a:extLst>
        </xdr:cNvPr>
        <xdr:cNvSpPr/>
      </xdr:nvSpPr>
      <xdr:spPr>
        <a:xfrm>
          <a:off x="7029450" y="1816466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28981</xdr:rowOff>
    </xdr:from>
    <xdr:to>
      <xdr:col>45</xdr:col>
      <xdr:colOff>177800</xdr:colOff>
      <xdr:row>106</xdr:row>
      <xdr:rowOff>39855</xdr:rowOff>
    </xdr:to>
    <xdr:cxnSp macro="">
      <xdr:nvCxnSpPr>
        <xdr:cNvPr id="487" name="直線コネクタ 486">
          <a:extLst>
            <a:ext uri="{FF2B5EF4-FFF2-40B4-BE49-F238E27FC236}">
              <a16:creationId xmlns:a16="http://schemas.microsoft.com/office/drawing/2014/main" id="{252FCA5B-A414-4297-8C90-702058945E9B}"/>
            </a:ext>
          </a:extLst>
        </xdr:cNvPr>
        <xdr:cNvCxnSpPr/>
      </xdr:nvCxnSpPr>
      <xdr:spPr>
        <a:xfrm flipV="1">
          <a:off x="7084060" y="18200776"/>
          <a:ext cx="805180" cy="1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2265</xdr:rowOff>
    </xdr:from>
    <xdr:to>
      <xdr:col>36</xdr:col>
      <xdr:colOff>165100</xdr:colOff>
      <xdr:row>106</xdr:row>
      <xdr:rowOff>103865</xdr:rowOff>
    </xdr:to>
    <xdr:sp macro="" textlink="">
      <xdr:nvSpPr>
        <xdr:cNvPr id="488" name="楕円 487">
          <a:extLst>
            <a:ext uri="{FF2B5EF4-FFF2-40B4-BE49-F238E27FC236}">
              <a16:creationId xmlns:a16="http://schemas.microsoft.com/office/drawing/2014/main" id="{15223108-B80B-44DD-9765-4E40D5A24413}"/>
            </a:ext>
          </a:extLst>
        </xdr:cNvPr>
        <xdr:cNvSpPr/>
      </xdr:nvSpPr>
      <xdr:spPr>
        <a:xfrm>
          <a:off x="6231890" y="18175965"/>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39855</xdr:rowOff>
    </xdr:from>
    <xdr:to>
      <xdr:col>41</xdr:col>
      <xdr:colOff>50800</xdr:colOff>
      <xdr:row>106</xdr:row>
      <xdr:rowOff>53065</xdr:rowOff>
    </xdr:to>
    <xdr:cxnSp macro="">
      <xdr:nvCxnSpPr>
        <xdr:cNvPr id="489" name="直線コネクタ 488">
          <a:extLst>
            <a:ext uri="{FF2B5EF4-FFF2-40B4-BE49-F238E27FC236}">
              <a16:creationId xmlns:a16="http://schemas.microsoft.com/office/drawing/2014/main" id="{E69E6F08-8C19-4F82-8732-A995CCB4291A}"/>
            </a:ext>
          </a:extLst>
        </xdr:cNvPr>
        <xdr:cNvCxnSpPr/>
      </xdr:nvCxnSpPr>
      <xdr:spPr>
        <a:xfrm flipV="1">
          <a:off x="6286500" y="18213555"/>
          <a:ext cx="797560" cy="1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106</xdr:row>
      <xdr:rowOff>58104</xdr:rowOff>
    </xdr:from>
    <xdr:ext cx="690189" cy="259045"/>
    <xdr:sp macro="" textlink="">
      <xdr:nvSpPr>
        <xdr:cNvPr id="490" name="n_1aveValue【港湾・漁港】&#10;一人当たり有形固定資産（償却資産）額">
          <a:extLst>
            <a:ext uri="{FF2B5EF4-FFF2-40B4-BE49-F238E27FC236}">
              <a16:creationId xmlns:a16="http://schemas.microsoft.com/office/drawing/2014/main" id="{C04E7FC3-2D4A-4B6A-B93C-59A369F8342E}"/>
            </a:ext>
          </a:extLst>
        </xdr:cNvPr>
        <xdr:cNvSpPr txBox="1"/>
      </xdr:nvSpPr>
      <xdr:spPr>
        <a:xfrm>
          <a:off x="8363295" y="182279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104</xdr:row>
      <xdr:rowOff>49714</xdr:rowOff>
    </xdr:from>
    <xdr:ext cx="690189" cy="259045"/>
    <xdr:sp macro="" textlink="">
      <xdr:nvSpPr>
        <xdr:cNvPr id="491" name="n_2aveValue【港湾・漁港】&#10;一人当たり有形固定資産（償却資産）額">
          <a:extLst>
            <a:ext uri="{FF2B5EF4-FFF2-40B4-BE49-F238E27FC236}">
              <a16:creationId xmlns:a16="http://schemas.microsoft.com/office/drawing/2014/main" id="{36C189CA-658F-453E-97DA-518DD337597B}"/>
            </a:ext>
          </a:extLst>
        </xdr:cNvPr>
        <xdr:cNvSpPr txBox="1"/>
      </xdr:nvSpPr>
      <xdr:spPr>
        <a:xfrm>
          <a:off x="7563195" y="178843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59771</xdr:rowOff>
    </xdr:from>
    <xdr:ext cx="599010" cy="259045"/>
    <xdr:sp macro="" textlink="">
      <xdr:nvSpPr>
        <xdr:cNvPr id="492" name="n_3aveValue【港湾・漁港】&#10;一人当たり有形固定資産（償却資産）額">
          <a:extLst>
            <a:ext uri="{FF2B5EF4-FFF2-40B4-BE49-F238E27FC236}">
              <a16:creationId xmlns:a16="http://schemas.microsoft.com/office/drawing/2014/main" id="{C7202A08-39DE-40A7-8171-58B7B944D968}"/>
            </a:ext>
          </a:extLst>
        </xdr:cNvPr>
        <xdr:cNvSpPr txBox="1"/>
      </xdr:nvSpPr>
      <xdr:spPr>
        <a:xfrm>
          <a:off x="6822655" y="18401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26419</xdr:rowOff>
    </xdr:from>
    <xdr:ext cx="599010" cy="259045"/>
    <xdr:sp macro="" textlink="">
      <xdr:nvSpPr>
        <xdr:cNvPr id="493" name="n_4aveValue【港湾・漁港】&#10;一人当たり有形固定資産（償却資産）額">
          <a:extLst>
            <a:ext uri="{FF2B5EF4-FFF2-40B4-BE49-F238E27FC236}">
              <a16:creationId xmlns:a16="http://schemas.microsoft.com/office/drawing/2014/main" id="{EB5FB1E0-046D-4916-B4E0-6685D62DF73A}"/>
            </a:ext>
          </a:extLst>
        </xdr:cNvPr>
        <xdr:cNvSpPr txBox="1"/>
      </xdr:nvSpPr>
      <xdr:spPr>
        <a:xfrm>
          <a:off x="6007950" y="18367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104</xdr:row>
      <xdr:rowOff>83007</xdr:rowOff>
    </xdr:from>
    <xdr:ext cx="690189" cy="259045"/>
    <xdr:sp macro="" textlink="">
      <xdr:nvSpPr>
        <xdr:cNvPr id="494" name="n_1mainValue【港湾・漁港】&#10;一人当たり有形固定資産（償却資産）額">
          <a:extLst>
            <a:ext uri="{FF2B5EF4-FFF2-40B4-BE49-F238E27FC236}">
              <a16:creationId xmlns:a16="http://schemas.microsoft.com/office/drawing/2014/main" id="{E39B9A41-6006-40B9-9B51-A598714C5B48}"/>
            </a:ext>
          </a:extLst>
        </xdr:cNvPr>
        <xdr:cNvSpPr txBox="1"/>
      </xdr:nvSpPr>
      <xdr:spPr>
        <a:xfrm>
          <a:off x="8363295" y="17915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70908</xdr:rowOff>
    </xdr:from>
    <xdr:ext cx="690189" cy="259045"/>
    <xdr:sp macro="" textlink="">
      <xdr:nvSpPr>
        <xdr:cNvPr id="495" name="n_2mainValue【港湾・漁港】&#10;一人当たり有形固定資産（償却資産）額">
          <a:extLst>
            <a:ext uri="{FF2B5EF4-FFF2-40B4-BE49-F238E27FC236}">
              <a16:creationId xmlns:a16="http://schemas.microsoft.com/office/drawing/2014/main" id="{9AB613F7-B389-4330-8B6B-0D4D9D86ACD1}"/>
            </a:ext>
          </a:extLst>
        </xdr:cNvPr>
        <xdr:cNvSpPr txBox="1"/>
      </xdr:nvSpPr>
      <xdr:spPr>
        <a:xfrm>
          <a:off x="7563195" y="182427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104</xdr:row>
      <xdr:rowOff>107182</xdr:rowOff>
    </xdr:from>
    <xdr:ext cx="690189" cy="259045"/>
    <xdr:sp macro="" textlink="">
      <xdr:nvSpPr>
        <xdr:cNvPr id="496" name="n_3mainValue【港湾・漁港】&#10;一人当たり有形固定資産（償却資産）額">
          <a:extLst>
            <a:ext uri="{FF2B5EF4-FFF2-40B4-BE49-F238E27FC236}">
              <a16:creationId xmlns:a16="http://schemas.microsoft.com/office/drawing/2014/main" id="{2FFF4929-DB79-4D10-B48A-6BBC89960B2C}"/>
            </a:ext>
          </a:extLst>
        </xdr:cNvPr>
        <xdr:cNvSpPr txBox="1"/>
      </xdr:nvSpPr>
      <xdr:spPr>
        <a:xfrm>
          <a:off x="6775160" y="179360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104</xdr:row>
      <xdr:rowOff>120392</xdr:rowOff>
    </xdr:from>
    <xdr:ext cx="690189" cy="259045"/>
    <xdr:sp macro="" textlink="">
      <xdr:nvSpPr>
        <xdr:cNvPr id="497" name="n_4mainValue【港湾・漁港】&#10;一人当たり有形固定資産（償却資産）額">
          <a:extLst>
            <a:ext uri="{FF2B5EF4-FFF2-40B4-BE49-F238E27FC236}">
              <a16:creationId xmlns:a16="http://schemas.microsoft.com/office/drawing/2014/main" id="{4B9AF2F4-519A-4C1E-957F-B1752F6667EB}"/>
            </a:ext>
          </a:extLst>
        </xdr:cNvPr>
        <xdr:cNvSpPr txBox="1"/>
      </xdr:nvSpPr>
      <xdr:spPr>
        <a:xfrm>
          <a:off x="5979505" y="179530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8" name="正方形/長方形 497">
          <a:extLst>
            <a:ext uri="{FF2B5EF4-FFF2-40B4-BE49-F238E27FC236}">
              <a16:creationId xmlns:a16="http://schemas.microsoft.com/office/drawing/2014/main" id="{D78471CA-4DDC-4230-9BD5-09CA8828E196}"/>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9" name="正方形/長方形 498">
          <a:extLst>
            <a:ext uri="{FF2B5EF4-FFF2-40B4-BE49-F238E27FC236}">
              <a16:creationId xmlns:a16="http://schemas.microsoft.com/office/drawing/2014/main" id="{35DFF8E8-2B64-4316-9F4C-D21B0222B417}"/>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0" name="正方形/長方形 499">
          <a:extLst>
            <a:ext uri="{FF2B5EF4-FFF2-40B4-BE49-F238E27FC236}">
              <a16:creationId xmlns:a16="http://schemas.microsoft.com/office/drawing/2014/main" id="{74C7735B-1107-4D6F-A26E-AB9FDBB059B1}"/>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1" name="正方形/長方形 500">
          <a:extLst>
            <a:ext uri="{FF2B5EF4-FFF2-40B4-BE49-F238E27FC236}">
              <a16:creationId xmlns:a16="http://schemas.microsoft.com/office/drawing/2014/main" id="{134DB398-0E66-44AA-B809-06F79CDE2027}"/>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2" name="正方形/長方形 501">
          <a:extLst>
            <a:ext uri="{FF2B5EF4-FFF2-40B4-BE49-F238E27FC236}">
              <a16:creationId xmlns:a16="http://schemas.microsoft.com/office/drawing/2014/main" id="{09849013-8B2E-4310-B2A1-8D340F0C167B}"/>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3" name="正方形/長方形 502">
          <a:extLst>
            <a:ext uri="{FF2B5EF4-FFF2-40B4-BE49-F238E27FC236}">
              <a16:creationId xmlns:a16="http://schemas.microsoft.com/office/drawing/2014/main" id="{41710667-E275-484B-BF91-C131A5BB8B63}"/>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4" name="正方形/長方形 503">
          <a:extLst>
            <a:ext uri="{FF2B5EF4-FFF2-40B4-BE49-F238E27FC236}">
              <a16:creationId xmlns:a16="http://schemas.microsoft.com/office/drawing/2014/main" id="{9C1E51EC-3B3E-4356-B3F7-A2C045826336}"/>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5" name="正方形/長方形 504">
          <a:extLst>
            <a:ext uri="{FF2B5EF4-FFF2-40B4-BE49-F238E27FC236}">
              <a16:creationId xmlns:a16="http://schemas.microsoft.com/office/drawing/2014/main" id="{6B263471-A43C-410C-8991-56A4597D1C2C}"/>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6" name="テキスト ボックス 505">
          <a:extLst>
            <a:ext uri="{FF2B5EF4-FFF2-40B4-BE49-F238E27FC236}">
              <a16:creationId xmlns:a16="http://schemas.microsoft.com/office/drawing/2014/main" id="{1A2DABE1-818D-40A9-AAB6-CD65F666B27F}"/>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7" name="直線コネクタ 506">
          <a:extLst>
            <a:ext uri="{FF2B5EF4-FFF2-40B4-BE49-F238E27FC236}">
              <a16:creationId xmlns:a16="http://schemas.microsoft.com/office/drawing/2014/main" id="{3325C5BD-D352-4EF4-8554-DCC212FEBCEE}"/>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8" name="テキスト ボックス 507">
          <a:extLst>
            <a:ext uri="{FF2B5EF4-FFF2-40B4-BE49-F238E27FC236}">
              <a16:creationId xmlns:a16="http://schemas.microsoft.com/office/drawing/2014/main" id="{285EEDAA-6702-4F87-B49A-A40530A0C4FB}"/>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9" name="直線コネクタ 508">
          <a:extLst>
            <a:ext uri="{FF2B5EF4-FFF2-40B4-BE49-F238E27FC236}">
              <a16:creationId xmlns:a16="http://schemas.microsoft.com/office/drawing/2014/main" id="{99F2CA5A-68AF-4741-BCA7-7DEDAA820513}"/>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0" name="テキスト ボックス 509">
          <a:extLst>
            <a:ext uri="{FF2B5EF4-FFF2-40B4-BE49-F238E27FC236}">
              <a16:creationId xmlns:a16="http://schemas.microsoft.com/office/drawing/2014/main" id="{C157BB85-1EC5-4954-94A4-8CBE3E6B3345}"/>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1" name="直線コネクタ 510">
          <a:extLst>
            <a:ext uri="{FF2B5EF4-FFF2-40B4-BE49-F238E27FC236}">
              <a16:creationId xmlns:a16="http://schemas.microsoft.com/office/drawing/2014/main" id="{AC4F42CB-0667-456F-92AC-1F4940D759EE}"/>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2" name="テキスト ボックス 511">
          <a:extLst>
            <a:ext uri="{FF2B5EF4-FFF2-40B4-BE49-F238E27FC236}">
              <a16:creationId xmlns:a16="http://schemas.microsoft.com/office/drawing/2014/main" id="{4EDC0F4E-1B9E-4436-A7DC-101CB39FEA5E}"/>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3" name="直線コネクタ 512">
          <a:extLst>
            <a:ext uri="{FF2B5EF4-FFF2-40B4-BE49-F238E27FC236}">
              <a16:creationId xmlns:a16="http://schemas.microsoft.com/office/drawing/2014/main" id="{DB8E0463-F7EB-46FB-BEC1-FE9223020DDA}"/>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4" name="テキスト ボックス 513">
          <a:extLst>
            <a:ext uri="{FF2B5EF4-FFF2-40B4-BE49-F238E27FC236}">
              <a16:creationId xmlns:a16="http://schemas.microsoft.com/office/drawing/2014/main" id="{83F2D289-BBF4-4E96-A408-22496DADED7B}"/>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5" name="直線コネクタ 514">
          <a:extLst>
            <a:ext uri="{FF2B5EF4-FFF2-40B4-BE49-F238E27FC236}">
              <a16:creationId xmlns:a16="http://schemas.microsoft.com/office/drawing/2014/main" id="{883D1FFB-CEFC-43D4-9346-29DDD166F355}"/>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6" name="テキスト ボックス 515">
          <a:extLst>
            <a:ext uri="{FF2B5EF4-FFF2-40B4-BE49-F238E27FC236}">
              <a16:creationId xmlns:a16="http://schemas.microsoft.com/office/drawing/2014/main" id="{C17F535B-CD31-4AAD-9656-5AFDAA74BB3A}"/>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7" name="直線コネクタ 516">
          <a:extLst>
            <a:ext uri="{FF2B5EF4-FFF2-40B4-BE49-F238E27FC236}">
              <a16:creationId xmlns:a16="http://schemas.microsoft.com/office/drawing/2014/main" id="{B334AA1E-4B99-4000-880E-551B85D308D2}"/>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8" name="テキスト ボックス 517">
          <a:extLst>
            <a:ext uri="{FF2B5EF4-FFF2-40B4-BE49-F238E27FC236}">
              <a16:creationId xmlns:a16="http://schemas.microsoft.com/office/drawing/2014/main" id="{C50C7A6F-AEEB-49E4-A1A3-D18DF80DE097}"/>
            </a:ext>
          </a:extLst>
        </xdr:cNvPr>
        <xdr:cNvSpPr txBox="1"/>
      </xdr:nvSpPr>
      <xdr:spPr>
        <a:xfrm>
          <a:off x="10905006" y="5574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9C9EF362-0DE1-4C23-8694-CFE8E7550FDC}"/>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FCB7B286-65E0-43F3-9D55-1D4AA5A29905}"/>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21" name="直線コネクタ 520">
          <a:extLst>
            <a:ext uri="{FF2B5EF4-FFF2-40B4-BE49-F238E27FC236}">
              <a16:creationId xmlns:a16="http://schemas.microsoft.com/office/drawing/2014/main" id="{D6001BC3-8C71-4B0D-BBCD-398E1A4C21F2}"/>
            </a:ext>
          </a:extLst>
        </xdr:cNvPr>
        <xdr:cNvCxnSpPr/>
      </xdr:nvCxnSpPr>
      <xdr:spPr>
        <a:xfrm flipV="1">
          <a:off x="14703424" y="5711190"/>
          <a:ext cx="0" cy="1277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22" name="【認定こども園・幼稚園・保育所】&#10;有形固定資産減価償却率最小値テキスト">
          <a:extLst>
            <a:ext uri="{FF2B5EF4-FFF2-40B4-BE49-F238E27FC236}">
              <a16:creationId xmlns:a16="http://schemas.microsoft.com/office/drawing/2014/main" id="{E96C41B8-5653-4DE6-AE74-371EDCC4ECEE}"/>
            </a:ext>
          </a:extLst>
        </xdr:cNvPr>
        <xdr:cNvSpPr txBox="1"/>
      </xdr:nvSpPr>
      <xdr:spPr>
        <a:xfrm>
          <a:off x="14742160" y="699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23" name="直線コネクタ 522">
          <a:extLst>
            <a:ext uri="{FF2B5EF4-FFF2-40B4-BE49-F238E27FC236}">
              <a16:creationId xmlns:a16="http://schemas.microsoft.com/office/drawing/2014/main" id="{218885D8-BC60-40DC-A0DD-D72314A16E1B}"/>
            </a:ext>
          </a:extLst>
        </xdr:cNvPr>
        <xdr:cNvCxnSpPr/>
      </xdr:nvCxnSpPr>
      <xdr:spPr>
        <a:xfrm>
          <a:off x="14611350" y="6988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24" name="【認定こども園・幼稚園・保育所】&#10;有形固定資産減価償却率最大値テキスト">
          <a:extLst>
            <a:ext uri="{FF2B5EF4-FFF2-40B4-BE49-F238E27FC236}">
              <a16:creationId xmlns:a16="http://schemas.microsoft.com/office/drawing/2014/main" id="{39ED6337-138C-4B47-ABA2-BAD323B742ED}"/>
            </a:ext>
          </a:extLst>
        </xdr:cNvPr>
        <xdr:cNvSpPr txBox="1"/>
      </xdr:nvSpPr>
      <xdr:spPr>
        <a:xfrm>
          <a:off x="14742160" y="549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25" name="直線コネクタ 524">
          <a:extLst>
            <a:ext uri="{FF2B5EF4-FFF2-40B4-BE49-F238E27FC236}">
              <a16:creationId xmlns:a16="http://schemas.microsoft.com/office/drawing/2014/main" id="{0D70E96C-BD32-48FA-BAED-7F7D6851A6D2}"/>
            </a:ext>
          </a:extLst>
        </xdr:cNvPr>
        <xdr:cNvCxnSpPr/>
      </xdr:nvCxnSpPr>
      <xdr:spPr>
        <a:xfrm>
          <a:off x="14611350" y="571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121937</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FCF53CB1-0A5A-415E-B41C-41445D12EDAD}"/>
            </a:ext>
          </a:extLst>
        </xdr:cNvPr>
        <xdr:cNvSpPr txBox="1"/>
      </xdr:nvSpPr>
      <xdr:spPr>
        <a:xfrm>
          <a:off x="14742160" y="62960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527" name="フローチャート: 判断 526">
          <a:extLst>
            <a:ext uri="{FF2B5EF4-FFF2-40B4-BE49-F238E27FC236}">
              <a16:creationId xmlns:a16="http://schemas.microsoft.com/office/drawing/2014/main" id="{DE7F8FFD-2CBD-4649-8125-73E8AD52CA26}"/>
            </a:ext>
          </a:extLst>
        </xdr:cNvPr>
        <xdr:cNvSpPr/>
      </xdr:nvSpPr>
      <xdr:spPr>
        <a:xfrm>
          <a:off x="14649450" y="63138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528" name="フローチャート: 判断 527">
          <a:extLst>
            <a:ext uri="{FF2B5EF4-FFF2-40B4-BE49-F238E27FC236}">
              <a16:creationId xmlns:a16="http://schemas.microsoft.com/office/drawing/2014/main" id="{8FFB336E-15F2-454E-8C92-EA36C438F009}"/>
            </a:ext>
          </a:extLst>
        </xdr:cNvPr>
        <xdr:cNvSpPr/>
      </xdr:nvSpPr>
      <xdr:spPr>
        <a:xfrm>
          <a:off x="13887450" y="636270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529" name="フローチャート: 判断 528">
          <a:extLst>
            <a:ext uri="{FF2B5EF4-FFF2-40B4-BE49-F238E27FC236}">
              <a16:creationId xmlns:a16="http://schemas.microsoft.com/office/drawing/2014/main" id="{CBC7E262-D1A7-47BA-8FD8-669BB7151996}"/>
            </a:ext>
          </a:extLst>
        </xdr:cNvPr>
        <xdr:cNvSpPr/>
      </xdr:nvSpPr>
      <xdr:spPr>
        <a:xfrm>
          <a:off x="13089890" y="636270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530" name="フローチャート: 判断 529">
          <a:extLst>
            <a:ext uri="{FF2B5EF4-FFF2-40B4-BE49-F238E27FC236}">
              <a16:creationId xmlns:a16="http://schemas.microsoft.com/office/drawing/2014/main" id="{A00AA39E-A3AE-425E-93F2-11AE60DE1552}"/>
            </a:ext>
          </a:extLst>
        </xdr:cNvPr>
        <xdr:cNvSpPr/>
      </xdr:nvSpPr>
      <xdr:spPr>
        <a:xfrm>
          <a:off x="12303760" y="635444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531" name="フローチャート: 判断 530">
          <a:extLst>
            <a:ext uri="{FF2B5EF4-FFF2-40B4-BE49-F238E27FC236}">
              <a16:creationId xmlns:a16="http://schemas.microsoft.com/office/drawing/2014/main" id="{5AB199DC-989B-4E54-99FF-2F2C207001EF}"/>
            </a:ext>
          </a:extLst>
        </xdr:cNvPr>
        <xdr:cNvSpPr/>
      </xdr:nvSpPr>
      <xdr:spPr>
        <a:xfrm>
          <a:off x="11487150" y="63176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D41BFAB3-7E4D-442E-9B77-47B9FF46E608}"/>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842FA1E2-B980-4F2E-AE70-2CC077E2264E}"/>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BBE87D32-3E64-40BF-9209-A6DAC0CAB5B5}"/>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9FA5C08F-DAA6-47B3-9774-F9988D2B52F8}"/>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FFEC0D4-FC85-4175-B4EB-2025DAC90083}"/>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48260</xdr:rowOff>
    </xdr:from>
    <xdr:to>
      <xdr:col>85</xdr:col>
      <xdr:colOff>177800</xdr:colOff>
      <xdr:row>35</xdr:row>
      <xdr:rowOff>149860</xdr:rowOff>
    </xdr:to>
    <xdr:sp macro="" textlink="">
      <xdr:nvSpPr>
        <xdr:cNvPr id="537" name="楕円 536">
          <a:extLst>
            <a:ext uri="{FF2B5EF4-FFF2-40B4-BE49-F238E27FC236}">
              <a16:creationId xmlns:a16="http://schemas.microsoft.com/office/drawing/2014/main" id="{0DFE5A95-8685-4825-B0D1-ECF174F0D05E}"/>
            </a:ext>
          </a:extLst>
        </xdr:cNvPr>
        <xdr:cNvSpPr/>
      </xdr:nvSpPr>
      <xdr:spPr>
        <a:xfrm>
          <a:off x="14649450" y="605091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71137</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8DE7260D-5BFF-46C2-A4A9-275F9723CB57}"/>
            </a:ext>
          </a:extLst>
        </xdr:cNvPr>
        <xdr:cNvSpPr txBox="1"/>
      </xdr:nvSpPr>
      <xdr:spPr>
        <a:xfrm>
          <a:off x="14742160" y="58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10160</xdr:rowOff>
    </xdr:from>
    <xdr:to>
      <xdr:col>81</xdr:col>
      <xdr:colOff>101600</xdr:colOff>
      <xdr:row>35</xdr:row>
      <xdr:rowOff>111760</xdr:rowOff>
    </xdr:to>
    <xdr:sp macro="" textlink="">
      <xdr:nvSpPr>
        <xdr:cNvPr id="539" name="楕円 538">
          <a:extLst>
            <a:ext uri="{FF2B5EF4-FFF2-40B4-BE49-F238E27FC236}">
              <a16:creationId xmlns:a16="http://schemas.microsoft.com/office/drawing/2014/main" id="{9D432FD6-D8D2-48EA-91A7-94FA0530B303}"/>
            </a:ext>
          </a:extLst>
        </xdr:cNvPr>
        <xdr:cNvSpPr/>
      </xdr:nvSpPr>
      <xdr:spPr>
        <a:xfrm>
          <a:off x="13887450" y="601281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60960</xdr:rowOff>
    </xdr:from>
    <xdr:to>
      <xdr:col>85</xdr:col>
      <xdr:colOff>127000</xdr:colOff>
      <xdr:row>35</xdr:row>
      <xdr:rowOff>99060</xdr:rowOff>
    </xdr:to>
    <xdr:cxnSp macro="">
      <xdr:nvCxnSpPr>
        <xdr:cNvPr id="540" name="直線コネクタ 539">
          <a:extLst>
            <a:ext uri="{FF2B5EF4-FFF2-40B4-BE49-F238E27FC236}">
              <a16:creationId xmlns:a16="http://schemas.microsoft.com/office/drawing/2014/main" id="{59ED7AA1-B5DE-41A8-B4F4-0897BB5A27CD}"/>
            </a:ext>
          </a:extLst>
        </xdr:cNvPr>
        <xdr:cNvCxnSpPr/>
      </xdr:nvCxnSpPr>
      <xdr:spPr>
        <a:xfrm>
          <a:off x="13942060" y="6057900"/>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142240</xdr:rowOff>
    </xdr:from>
    <xdr:to>
      <xdr:col>76</xdr:col>
      <xdr:colOff>165100</xdr:colOff>
      <xdr:row>35</xdr:row>
      <xdr:rowOff>72390</xdr:rowOff>
    </xdr:to>
    <xdr:sp macro="" textlink="">
      <xdr:nvSpPr>
        <xdr:cNvPr id="541" name="楕円 540">
          <a:extLst>
            <a:ext uri="{FF2B5EF4-FFF2-40B4-BE49-F238E27FC236}">
              <a16:creationId xmlns:a16="http://schemas.microsoft.com/office/drawing/2014/main" id="{0CB95D78-FD9B-4654-A692-F1DE3DCD61FD}"/>
            </a:ext>
          </a:extLst>
        </xdr:cNvPr>
        <xdr:cNvSpPr/>
      </xdr:nvSpPr>
      <xdr:spPr>
        <a:xfrm>
          <a:off x="13089890" y="596963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21590</xdr:rowOff>
    </xdr:from>
    <xdr:to>
      <xdr:col>81</xdr:col>
      <xdr:colOff>50800</xdr:colOff>
      <xdr:row>35</xdr:row>
      <xdr:rowOff>60960</xdr:rowOff>
    </xdr:to>
    <xdr:cxnSp macro="">
      <xdr:nvCxnSpPr>
        <xdr:cNvPr id="542" name="直線コネクタ 541">
          <a:extLst>
            <a:ext uri="{FF2B5EF4-FFF2-40B4-BE49-F238E27FC236}">
              <a16:creationId xmlns:a16="http://schemas.microsoft.com/office/drawing/2014/main" id="{44C8A685-B20A-4815-BF81-AE6B4C7F8066}"/>
            </a:ext>
          </a:extLst>
        </xdr:cNvPr>
        <xdr:cNvCxnSpPr/>
      </xdr:nvCxnSpPr>
      <xdr:spPr>
        <a:xfrm>
          <a:off x="13144500" y="6018530"/>
          <a:ext cx="79756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102870</xdr:rowOff>
    </xdr:from>
    <xdr:to>
      <xdr:col>72</xdr:col>
      <xdr:colOff>38100</xdr:colOff>
      <xdr:row>35</xdr:row>
      <xdr:rowOff>33020</xdr:rowOff>
    </xdr:to>
    <xdr:sp macro="" textlink="">
      <xdr:nvSpPr>
        <xdr:cNvPr id="543" name="楕円 542">
          <a:extLst>
            <a:ext uri="{FF2B5EF4-FFF2-40B4-BE49-F238E27FC236}">
              <a16:creationId xmlns:a16="http://schemas.microsoft.com/office/drawing/2014/main" id="{EC6CEE03-F629-4E24-BAFE-A772591B66B4}"/>
            </a:ext>
          </a:extLst>
        </xdr:cNvPr>
        <xdr:cNvSpPr/>
      </xdr:nvSpPr>
      <xdr:spPr>
        <a:xfrm>
          <a:off x="12303760" y="59302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153670</xdr:rowOff>
    </xdr:from>
    <xdr:to>
      <xdr:col>76</xdr:col>
      <xdr:colOff>114300</xdr:colOff>
      <xdr:row>35</xdr:row>
      <xdr:rowOff>21590</xdr:rowOff>
    </xdr:to>
    <xdr:cxnSp macro="">
      <xdr:nvCxnSpPr>
        <xdr:cNvPr id="544" name="直線コネクタ 543">
          <a:extLst>
            <a:ext uri="{FF2B5EF4-FFF2-40B4-BE49-F238E27FC236}">
              <a16:creationId xmlns:a16="http://schemas.microsoft.com/office/drawing/2014/main" id="{DA508453-C0ED-43C0-B755-BA56805BD07C}"/>
            </a:ext>
          </a:extLst>
        </xdr:cNvPr>
        <xdr:cNvCxnSpPr/>
      </xdr:nvCxnSpPr>
      <xdr:spPr>
        <a:xfrm>
          <a:off x="12346940" y="5982970"/>
          <a:ext cx="79756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63500</xdr:rowOff>
    </xdr:from>
    <xdr:to>
      <xdr:col>67</xdr:col>
      <xdr:colOff>101600</xdr:colOff>
      <xdr:row>34</xdr:row>
      <xdr:rowOff>165100</xdr:rowOff>
    </xdr:to>
    <xdr:sp macro="" textlink="">
      <xdr:nvSpPr>
        <xdr:cNvPr id="545" name="楕円 544">
          <a:extLst>
            <a:ext uri="{FF2B5EF4-FFF2-40B4-BE49-F238E27FC236}">
              <a16:creationId xmlns:a16="http://schemas.microsoft.com/office/drawing/2014/main" id="{BF0EFA5D-447F-4CA8-9475-C2C850ACFC17}"/>
            </a:ext>
          </a:extLst>
        </xdr:cNvPr>
        <xdr:cNvSpPr/>
      </xdr:nvSpPr>
      <xdr:spPr>
        <a:xfrm>
          <a:off x="11487150" y="58889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114300</xdr:rowOff>
    </xdr:from>
    <xdr:to>
      <xdr:col>71</xdr:col>
      <xdr:colOff>177800</xdr:colOff>
      <xdr:row>34</xdr:row>
      <xdr:rowOff>153670</xdr:rowOff>
    </xdr:to>
    <xdr:cxnSp macro="">
      <xdr:nvCxnSpPr>
        <xdr:cNvPr id="546" name="直線コネクタ 545">
          <a:extLst>
            <a:ext uri="{FF2B5EF4-FFF2-40B4-BE49-F238E27FC236}">
              <a16:creationId xmlns:a16="http://schemas.microsoft.com/office/drawing/2014/main" id="{A16037F3-376F-4883-940E-1518AA25A81A}"/>
            </a:ext>
          </a:extLst>
        </xdr:cNvPr>
        <xdr:cNvCxnSpPr/>
      </xdr:nvCxnSpPr>
      <xdr:spPr>
        <a:xfrm>
          <a:off x="11541760" y="5943600"/>
          <a:ext cx="80518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115587</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18D94AA4-F02F-48CE-BF5E-53CEB6FE8288}"/>
            </a:ext>
          </a:extLst>
        </xdr:cNvPr>
        <xdr:cNvSpPr txBox="1"/>
      </xdr:nvSpPr>
      <xdr:spPr>
        <a:xfrm>
          <a:off x="13738234" y="645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115587</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75025069-B12A-48B0-8BD3-92541A39DB34}"/>
            </a:ext>
          </a:extLst>
        </xdr:cNvPr>
        <xdr:cNvSpPr txBox="1"/>
      </xdr:nvSpPr>
      <xdr:spPr>
        <a:xfrm>
          <a:off x="12957184" y="645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101617</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9CBF57D1-CDD8-45EF-991E-3BB3ECCC8A89}"/>
            </a:ext>
          </a:extLst>
        </xdr:cNvPr>
        <xdr:cNvSpPr txBox="1"/>
      </xdr:nvSpPr>
      <xdr:spPr>
        <a:xfrm>
          <a:off x="12171054" y="644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68597</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FAF5276F-6B69-4DA8-86F6-A51A4E6E3C9C}"/>
            </a:ext>
          </a:extLst>
        </xdr:cNvPr>
        <xdr:cNvSpPr txBox="1"/>
      </xdr:nvSpPr>
      <xdr:spPr>
        <a:xfrm>
          <a:off x="113544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128287</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DF1FFBA3-11E8-4343-96E8-700134B0863A}"/>
            </a:ext>
          </a:extLst>
        </xdr:cNvPr>
        <xdr:cNvSpPr txBox="1"/>
      </xdr:nvSpPr>
      <xdr:spPr>
        <a:xfrm>
          <a:off x="1373823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88917</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3FB4D50A-4633-4EC7-81FA-1009B33150E2}"/>
            </a:ext>
          </a:extLst>
        </xdr:cNvPr>
        <xdr:cNvSpPr txBox="1"/>
      </xdr:nvSpPr>
      <xdr:spPr>
        <a:xfrm>
          <a:off x="12957184" y="575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49547</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4496CB8A-E975-43C6-A870-AA17B0F9189A}"/>
            </a:ext>
          </a:extLst>
        </xdr:cNvPr>
        <xdr:cNvSpPr txBox="1"/>
      </xdr:nvSpPr>
      <xdr:spPr>
        <a:xfrm>
          <a:off x="12171054" y="571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10177</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20730D43-7201-47A9-9F4D-D8289D78D51D}"/>
            </a:ext>
          </a:extLst>
        </xdr:cNvPr>
        <xdr:cNvSpPr txBox="1"/>
      </xdr:nvSpPr>
      <xdr:spPr>
        <a:xfrm>
          <a:off x="11354444" y="566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ABB08DE4-10FC-4379-9BE2-87BCCE21DD83}"/>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4C158D83-6F8A-4E39-9D53-CB8DFC6F317A}"/>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72FBCF04-8C2E-46F8-B54D-7EF5433DBFB0}"/>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1F26FCAE-8C1E-4F3A-A9CD-733AAD6CDDB9}"/>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0AADCB63-0925-47A9-86A8-6D74D5A253AE}"/>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F04A0792-531B-49BE-8764-F7B1F66599A7}"/>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D8044E2A-7CE3-4A5A-B47C-AA37CAB880D4}"/>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7D9C8FE2-39F9-4010-88CF-1CC55CA028B4}"/>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4AEC6138-97CF-499B-A8BC-634DBC0E6154}"/>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FD2A6D1F-CB83-4279-915C-E84FD319B652}"/>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5" name="直線コネクタ 564">
          <a:extLst>
            <a:ext uri="{FF2B5EF4-FFF2-40B4-BE49-F238E27FC236}">
              <a16:creationId xmlns:a16="http://schemas.microsoft.com/office/drawing/2014/main" id="{8B765AD9-5864-4D87-94CB-9398699A282A}"/>
            </a:ext>
          </a:extLst>
        </xdr:cNvPr>
        <xdr:cNvCxnSpPr/>
      </xdr:nvCxnSpPr>
      <xdr:spPr>
        <a:xfrm>
          <a:off x="164592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6" name="テキスト ボックス 565">
          <a:extLst>
            <a:ext uri="{FF2B5EF4-FFF2-40B4-BE49-F238E27FC236}">
              <a16:creationId xmlns:a16="http://schemas.microsoft.com/office/drawing/2014/main" id="{5C43F2D7-3C59-4481-A856-6445FA52AA1F}"/>
            </a:ext>
          </a:extLst>
        </xdr:cNvPr>
        <xdr:cNvSpPr txBox="1"/>
      </xdr:nvSpPr>
      <xdr:spPr>
        <a:xfrm>
          <a:off x="160472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7" name="直線コネクタ 566">
          <a:extLst>
            <a:ext uri="{FF2B5EF4-FFF2-40B4-BE49-F238E27FC236}">
              <a16:creationId xmlns:a16="http://schemas.microsoft.com/office/drawing/2014/main" id="{9FD90787-EAD2-4D7C-95EE-8BBD85013978}"/>
            </a:ext>
          </a:extLst>
        </xdr:cNvPr>
        <xdr:cNvCxnSpPr/>
      </xdr:nvCxnSpPr>
      <xdr:spPr>
        <a:xfrm>
          <a:off x="164592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8" name="テキスト ボックス 567">
          <a:extLst>
            <a:ext uri="{FF2B5EF4-FFF2-40B4-BE49-F238E27FC236}">
              <a16:creationId xmlns:a16="http://schemas.microsoft.com/office/drawing/2014/main" id="{22BA3E37-4F07-4DCB-B4EA-4E03D41C9821}"/>
            </a:ext>
          </a:extLst>
        </xdr:cNvPr>
        <xdr:cNvSpPr txBox="1"/>
      </xdr:nvSpPr>
      <xdr:spPr>
        <a:xfrm>
          <a:off x="16047266" y="68208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9" name="直線コネクタ 568">
          <a:extLst>
            <a:ext uri="{FF2B5EF4-FFF2-40B4-BE49-F238E27FC236}">
              <a16:creationId xmlns:a16="http://schemas.microsoft.com/office/drawing/2014/main" id="{33908387-4010-460C-896D-2B84D4FCB3D3}"/>
            </a:ext>
          </a:extLst>
        </xdr:cNvPr>
        <xdr:cNvCxnSpPr/>
      </xdr:nvCxnSpPr>
      <xdr:spPr>
        <a:xfrm>
          <a:off x="164592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70" name="テキスト ボックス 569">
          <a:extLst>
            <a:ext uri="{FF2B5EF4-FFF2-40B4-BE49-F238E27FC236}">
              <a16:creationId xmlns:a16="http://schemas.microsoft.com/office/drawing/2014/main" id="{C443080D-2EDD-4C67-AAC5-EB8C3381A812}"/>
            </a:ext>
          </a:extLst>
        </xdr:cNvPr>
        <xdr:cNvSpPr txBox="1"/>
      </xdr:nvSpPr>
      <xdr:spPr>
        <a:xfrm>
          <a:off x="16047266"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1" name="直線コネクタ 570">
          <a:extLst>
            <a:ext uri="{FF2B5EF4-FFF2-40B4-BE49-F238E27FC236}">
              <a16:creationId xmlns:a16="http://schemas.microsoft.com/office/drawing/2014/main" id="{27F35171-68FD-4860-A6E5-4B325297BF8F}"/>
            </a:ext>
          </a:extLst>
        </xdr:cNvPr>
        <xdr:cNvCxnSpPr/>
      </xdr:nvCxnSpPr>
      <xdr:spPr>
        <a:xfrm>
          <a:off x="164592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72" name="テキスト ボックス 571">
          <a:extLst>
            <a:ext uri="{FF2B5EF4-FFF2-40B4-BE49-F238E27FC236}">
              <a16:creationId xmlns:a16="http://schemas.microsoft.com/office/drawing/2014/main" id="{10F92666-B70E-441B-A822-91A788272A36}"/>
            </a:ext>
          </a:extLst>
        </xdr:cNvPr>
        <xdr:cNvSpPr txBox="1"/>
      </xdr:nvSpPr>
      <xdr:spPr>
        <a:xfrm>
          <a:off x="16047266" y="617530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3" name="直線コネクタ 572">
          <a:extLst>
            <a:ext uri="{FF2B5EF4-FFF2-40B4-BE49-F238E27FC236}">
              <a16:creationId xmlns:a16="http://schemas.microsoft.com/office/drawing/2014/main" id="{061BC0A6-DE17-40B1-94F7-3EED6E860A53}"/>
            </a:ext>
          </a:extLst>
        </xdr:cNvPr>
        <xdr:cNvCxnSpPr/>
      </xdr:nvCxnSpPr>
      <xdr:spPr>
        <a:xfrm>
          <a:off x="164592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74" name="テキスト ボックス 573">
          <a:extLst>
            <a:ext uri="{FF2B5EF4-FFF2-40B4-BE49-F238E27FC236}">
              <a16:creationId xmlns:a16="http://schemas.microsoft.com/office/drawing/2014/main" id="{32DADE49-A4DB-4D17-97D4-B25728150E36}"/>
            </a:ext>
          </a:extLst>
        </xdr:cNvPr>
        <xdr:cNvSpPr txBox="1"/>
      </xdr:nvSpPr>
      <xdr:spPr>
        <a:xfrm>
          <a:off x="16047266" y="584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5" name="直線コネクタ 574">
          <a:extLst>
            <a:ext uri="{FF2B5EF4-FFF2-40B4-BE49-F238E27FC236}">
              <a16:creationId xmlns:a16="http://schemas.microsoft.com/office/drawing/2014/main" id="{AE95D476-B4CA-45AF-9C25-79C112292850}"/>
            </a:ext>
          </a:extLst>
        </xdr:cNvPr>
        <xdr:cNvCxnSpPr/>
      </xdr:nvCxnSpPr>
      <xdr:spPr>
        <a:xfrm>
          <a:off x="164592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6" name="テキスト ボックス 575">
          <a:extLst>
            <a:ext uri="{FF2B5EF4-FFF2-40B4-BE49-F238E27FC236}">
              <a16:creationId xmlns:a16="http://schemas.microsoft.com/office/drawing/2014/main" id="{059E47C0-6C71-4320-9B00-9C7599FAA9CB}"/>
            </a:ext>
          </a:extLst>
        </xdr:cNvPr>
        <xdr:cNvSpPr txBox="1"/>
      </xdr:nvSpPr>
      <xdr:spPr>
        <a:xfrm>
          <a:off x="16047266" y="551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7" name="直線コネクタ 576">
          <a:extLst>
            <a:ext uri="{FF2B5EF4-FFF2-40B4-BE49-F238E27FC236}">
              <a16:creationId xmlns:a16="http://schemas.microsoft.com/office/drawing/2014/main" id="{F9A732DC-ED70-4E3F-8AC3-5C013D5D4543}"/>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8" name="テキスト ボックス 577">
          <a:extLst>
            <a:ext uri="{FF2B5EF4-FFF2-40B4-BE49-F238E27FC236}">
              <a16:creationId xmlns:a16="http://schemas.microsoft.com/office/drawing/2014/main" id="{B095390C-F7F2-4EAD-A65A-E64AC238FEF3}"/>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9" name="【認定こども園・幼稚園・保育所】&#10;一人当たり面積グラフ枠">
          <a:extLst>
            <a:ext uri="{FF2B5EF4-FFF2-40B4-BE49-F238E27FC236}">
              <a16:creationId xmlns:a16="http://schemas.microsoft.com/office/drawing/2014/main" id="{89C85062-3A24-4D7D-88A4-265774FC0577}"/>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580" name="直線コネクタ 579">
          <a:extLst>
            <a:ext uri="{FF2B5EF4-FFF2-40B4-BE49-F238E27FC236}">
              <a16:creationId xmlns:a16="http://schemas.microsoft.com/office/drawing/2014/main" id="{3676638E-C549-4EBA-A3B8-56DF7B68F617}"/>
            </a:ext>
          </a:extLst>
        </xdr:cNvPr>
        <xdr:cNvCxnSpPr/>
      </xdr:nvCxnSpPr>
      <xdr:spPr>
        <a:xfrm flipV="1">
          <a:off x="19947254" y="5820863"/>
          <a:ext cx="0" cy="144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581" name="【認定こども園・幼稚園・保育所】&#10;一人当たり面積最小値テキスト">
          <a:extLst>
            <a:ext uri="{FF2B5EF4-FFF2-40B4-BE49-F238E27FC236}">
              <a16:creationId xmlns:a16="http://schemas.microsoft.com/office/drawing/2014/main" id="{ACDD8076-C987-4CE3-BFD8-F9BCBF07E3ED}"/>
            </a:ext>
          </a:extLst>
        </xdr:cNvPr>
        <xdr:cNvSpPr txBox="1"/>
      </xdr:nvSpPr>
      <xdr:spPr>
        <a:xfrm>
          <a:off x="19985990" y="726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582" name="直線コネクタ 581">
          <a:extLst>
            <a:ext uri="{FF2B5EF4-FFF2-40B4-BE49-F238E27FC236}">
              <a16:creationId xmlns:a16="http://schemas.microsoft.com/office/drawing/2014/main" id="{9E15DD79-BDC0-444D-A03A-05019BB59C21}"/>
            </a:ext>
          </a:extLst>
        </xdr:cNvPr>
        <xdr:cNvCxnSpPr/>
      </xdr:nvCxnSpPr>
      <xdr:spPr>
        <a:xfrm>
          <a:off x="19885660" y="72637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583" name="【認定こども園・幼稚園・保育所】&#10;一人当たり面積最大値テキスト">
          <a:extLst>
            <a:ext uri="{FF2B5EF4-FFF2-40B4-BE49-F238E27FC236}">
              <a16:creationId xmlns:a16="http://schemas.microsoft.com/office/drawing/2014/main" id="{13CC57D7-B233-46C3-A125-C122831A45B8}"/>
            </a:ext>
          </a:extLst>
        </xdr:cNvPr>
        <xdr:cNvSpPr txBox="1"/>
      </xdr:nvSpPr>
      <xdr:spPr>
        <a:xfrm>
          <a:off x="19985990" y="5592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584" name="直線コネクタ 583">
          <a:extLst>
            <a:ext uri="{FF2B5EF4-FFF2-40B4-BE49-F238E27FC236}">
              <a16:creationId xmlns:a16="http://schemas.microsoft.com/office/drawing/2014/main" id="{EE1FCDBD-7D32-4B48-A7AB-8D3E66A3E5BC}"/>
            </a:ext>
          </a:extLst>
        </xdr:cNvPr>
        <xdr:cNvCxnSpPr/>
      </xdr:nvCxnSpPr>
      <xdr:spPr>
        <a:xfrm>
          <a:off x="19885660" y="58208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147881</xdr:rowOff>
    </xdr:from>
    <xdr:ext cx="469744" cy="259045"/>
    <xdr:sp macro="" textlink="">
      <xdr:nvSpPr>
        <xdr:cNvPr id="585" name="【認定こども園・幼稚園・保育所】&#10;一人当たり面積平均値テキスト">
          <a:extLst>
            <a:ext uri="{FF2B5EF4-FFF2-40B4-BE49-F238E27FC236}">
              <a16:creationId xmlns:a16="http://schemas.microsoft.com/office/drawing/2014/main" id="{7CF617A7-D7DE-4C5A-A62A-3ADA1BEA43D1}"/>
            </a:ext>
          </a:extLst>
        </xdr:cNvPr>
        <xdr:cNvSpPr txBox="1"/>
      </xdr:nvSpPr>
      <xdr:spPr>
        <a:xfrm>
          <a:off x="19985990" y="6489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586" name="フローチャート: 判断 585">
          <a:extLst>
            <a:ext uri="{FF2B5EF4-FFF2-40B4-BE49-F238E27FC236}">
              <a16:creationId xmlns:a16="http://schemas.microsoft.com/office/drawing/2014/main" id="{26881872-1ABE-44CF-855E-F6219D6A6D3F}"/>
            </a:ext>
          </a:extLst>
        </xdr:cNvPr>
        <xdr:cNvSpPr/>
      </xdr:nvSpPr>
      <xdr:spPr>
        <a:xfrm>
          <a:off x="19904710" y="664200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587" name="フローチャート: 判断 586">
          <a:extLst>
            <a:ext uri="{FF2B5EF4-FFF2-40B4-BE49-F238E27FC236}">
              <a16:creationId xmlns:a16="http://schemas.microsoft.com/office/drawing/2014/main" id="{82537BEB-5A61-499E-BFC0-7E40FFFFCC54}"/>
            </a:ext>
          </a:extLst>
        </xdr:cNvPr>
        <xdr:cNvSpPr/>
      </xdr:nvSpPr>
      <xdr:spPr>
        <a:xfrm>
          <a:off x="19161760" y="663194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588" name="フローチャート: 判断 587">
          <a:extLst>
            <a:ext uri="{FF2B5EF4-FFF2-40B4-BE49-F238E27FC236}">
              <a16:creationId xmlns:a16="http://schemas.microsoft.com/office/drawing/2014/main" id="{6AB5D7C0-1A75-4FA2-8DF5-B1193A3D1602}"/>
            </a:ext>
          </a:extLst>
        </xdr:cNvPr>
        <xdr:cNvSpPr/>
      </xdr:nvSpPr>
      <xdr:spPr>
        <a:xfrm>
          <a:off x="18345150" y="667629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589" name="フローチャート: 判断 588">
          <a:extLst>
            <a:ext uri="{FF2B5EF4-FFF2-40B4-BE49-F238E27FC236}">
              <a16:creationId xmlns:a16="http://schemas.microsoft.com/office/drawing/2014/main" id="{717D733D-062C-4161-87BD-AADBE3409DF9}"/>
            </a:ext>
          </a:extLst>
        </xdr:cNvPr>
        <xdr:cNvSpPr/>
      </xdr:nvSpPr>
      <xdr:spPr>
        <a:xfrm>
          <a:off x="17547590" y="667629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5806</xdr:rowOff>
    </xdr:from>
    <xdr:to>
      <xdr:col>98</xdr:col>
      <xdr:colOff>38100</xdr:colOff>
      <xdr:row>39</xdr:row>
      <xdr:rowOff>107406</xdr:rowOff>
    </xdr:to>
    <xdr:sp macro="" textlink="">
      <xdr:nvSpPr>
        <xdr:cNvPr id="590" name="フローチャート: 判断 589">
          <a:extLst>
            <a:ext uri="{FF2B5EF4-FFF2-40B4-BE49-F238E27FC236}">
              <a16:creationId xmlns:a16="http://schemas.microsoft.com/office/drawing/2014/main" id="{39FEDB6E-64FF-4EAC-B5A3-7EDCC911478F}"/>
            </a:ext>
          </a:extLst>
        </xdr:cNvPr>
        <xdr:cNvSpPr/>
      </xdr:nvSpPr>
      <xdr:spPr>
        <a:xfrm>
          <a:off x="16761460" y="66942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2B2317D6-9E51-4D33-A8C5-DBE15FAB15F4}"/>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9E12518B-780A-48B6-959B-6FBAFAC8041C}"/>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B4395492-A0DA-4AE2-9308-F3A41863105C}"/>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01ADC5FF-AF78-4282-B2AA-F5BAFA9C9F52}"/>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2F6491AC-DABA-4A41-B50A-35274C43F9F8}"/>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157662</xdr:rowOff>
    </xdr:from>
    <xdr:to>
      <xdr:col>116</xdr:col>
      <xdr:colOff>114300</xdr:colOff>
      <xdr:row>39</xdr:row>
      <xdr:rowOff>87812</xdr:rowOff>
    </xdr:to>
    <xdr:sp macro="" textlink="">
      <xdr:nvSpPr>
        <xdr:cNvPr id="596" name="楕円 595">
          <a:extLst>
            <a:ext uri="{FF2B5EF4-FFF2-40B4-BE49-F238E27FC236}">
              <a16:creationId xmlns:a16="http://schemas.microsoft.com/office/drawing/2014/main" id="{63E6B808-7A31-40AF-9641-A7D71B316272}"/>
            </a:ext>
          </a:extLst>
        </xdr:cNvPr>
        <xdr:cNvSpPr/>
      </xdr:nvSpPr>
      <xdr:spPr>
        <a:xfrm>
          <a:off x="19904710" y="667466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136089</xdr:rowOff>
    </xdr:from>
    <xdr:ext cx="469744" cy="259045"/>
    <xdr:sp macro="" textlink="">
      <xdr:nvSpPr>
        <xdr:cNvPr id="597" name="【認定こども園・幼稚園・保育所】&#10;一人当たり面積該当値テキスト">
          <a:extLst>
            <a:ext uri="{FF2B5EF4-FFF2-40B4-BE49-F238E27FC236}">
              <a16:creationId xmlns:a16="http://schemas.microsoft.com/office/drawing/2014/main" id="{526C8FF3-DDDC-4601-AF3E-04DB5C681615}"/>
            </a:ext>
          </a:extLst>
        </xdr:cNvPr>
        <xdr:cNvSpPr txBox="1"/>
      </xdr:nvSpPr>
      <xdr:spPr>
        <a:xfrm>
          <a:off x="19985990" y="664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169091</xdr:rowOff>
    </xdr:from>
    <xdr:to>
      <xdr:col>112</xdr:col>
      <xdr:colOff>38100</xdr:colOff>
      <xdr:row>39</xdr:row>
      <xdr:rowOff>99241</xdr:rowOff>
    </xdr:to>
    <xdr:sp macro="" textlink="">
      <xdr:nvSpPr>
        <xdr:cNvPr id="598" name="楕円 597">
          <a:extLst>
            <a:ext uri="{FF2B5EF4-FFF2-40B4-BE49-F238E27FC236}">
              <a16:creationId xmlns:a16="http://schemas.microsoft.com/office/drawing/2014/main" id="{44A50A3B-A253-4479-A2D3-A1C21602C00F}"/>
            </a:ext>
          </a:extLst>
        </xdr:cNvPr>
        <xdr:cNvSpPr/>
      </xdr:nvSpPr>
      <xdr:spPr>
        <a:xfrm>
          <a:off x="19161760" y="6688001"/>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37012</xdr:rowOff>
    </xdr:from>
    <xdr:to>
      <xdr:col>116</xdr:col>
      <xdr:colOff>63500</xdr:colOff>
      <xdr:row>39</xdr:row>
      <xdr:rowOff>48441</xdr:rowOff>
    </xdr:to>
    <xdr:cxnSp macro="">
      <xdr:nvCxnSpPr>
        <xdr:cNvPr id="599" name="直線コネクタ 598">
          <a:extLst>
            <a:ext uri="{FF2B5EF4-FFF2-40B4-BE49-F238E27FC236}">
              <a16:creationId xmlns:a16="http://schemas.microsoft.com/office/drawing/2014/main" id="{9786DBBC-56D8-4B38-A6B6-662F38E5592B}"/>
            </a:ext>
          </a:extLst>
        </xdr:cNvPr>
        <xdr:cNvCxnSpPr/>
      </xdr:nvCxnSpPr>
      <xdr:spPr>
        <a:xfrm flipV="1">
          <a:off x="19204940" y="6723562"/>
          <a:ext cx="74295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12337</xdr:rowOff>
    </xdr:from>
    <xdr:to>
      <xdr:col>107</xdr:col>
      <xdr:colOff>101600</xdr:colOff>
      <xdr:row>39</xdr:row>
      <xdr:rowOff>113937</xdr:rowOff>
    </xdr:to>
    <xdr:sp macro="" textlink="">
      <xdr:nvSpPr>
        <xdr:cNvPr id="600" name="楕円 599">
          <a:extLst>
            <a:ext uri="{FF2B5EF4-FFF2-40B4-BE49-F238E27FC236}">
              <a16:creationId xmlns:a16="http://schemas.microsoft.com/office/drawing/2014/main" id="{61138D71-B29F-4A4E-A9E5-00D98A1F0745}"/>
            </a:ext>
          </a:extLst>
        </xdr:cNvPr>
        <xdr:cNvSpPr/>
      </xdr:nvSpPr>
      <xdr:spPr>
        <a:xfrm>
          <a:off x="18345150" y="670269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48441</xdr:rowOff>
    </xdr:from>
    <xdr:to>
      <xdr:col>111</xdr:col>
      <xdr:colOff>177800</xdr:colOff>
      <xdr:row>39</xdr:row>
      <xdr:rowOff>63137</xdr:rowOff>
    </xdr:to>
    <xdr:cxnSp macro="">
      <xdr:nvCxnSpPr>
        <xdr:cNvPr id="601" name="直線コネクタ 600">
          <a:extLst>
            <a:ext uri="{FF2B5EF4-FFF2-40B4-BE49-F238E27FC236}">
              <a16:creationId xmlns:a16="http://schemas.microsoft.com/office/drawing/2014/main" id="{8A4AA4BD-1E35-44FC-834F-993AFB4EDC56}"/>
            </a:ext>
          </a:extLst>
        </xdr:cNvPr>
        <xdr:cNvCxnSpPr/>
      </xdr:nvCxnSpPr>
      <xdr:spPr>
        <a:xfrm flipV="1">
          <a:off x="18399760" y="6736896"/>
          <a:ext cx="80518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22134</xdr:rowOff>
    </xdr:from>
    <xdr:to>
      <xdr:col>102</xdr:col>
      <xdr:colOff>165100</xdr:colOff>
      <xdr:row>39</xdr:row>
      <xdr:rowOff>123734</xdr:rowOff>
    </xdr:to>
    <xdr:sp macro="" textlink="">
      <xdr:nvSpPr>
        <xdr:cNvPr id="602" name="楕円 601">
          <a:extLst>
            <a:ext uri="{FF2B5EF4-FFF2-40B4-BE49-F238E27FC236}">
              <a16:creationId xmlns:a16="http://schemas.microsoft.com/office/drawing/2014/main" id="{23BBC4DD-44FF-4175-958D-7AC3E501F34D}"/>
            </a:ext>
          </a:extLst>
        </xdr:cNvPr>
        <xdr:cNvSpPr/>
      </xdr:nvSpPr>
      <xdr:spPr>
        <a:xfrm>
          <a:off x="17547590" y="6704874"/>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63137</xdr:rowOff>
    </xdr:from>
    <xdr:to>
      <xdr:col>107</xdr:col>
      <xdr:colOff>50800</xdr:colOff>
      <xdr:row>39</xdr:row>
      <xdr:rowOff>72934</xdr:rowOff>
    </xdr:to>
    <xdr:cxnSp macro="">
      <xdr:nvCxnSpPr>
        <xdr:cNvPr id="603" name="直線コネクタ 602">
          <a:extLst>
            <a:ext uri="{FF2B5EF4-FFF2-40B4-BE49-F238E27FC236}">
              <a16:creationId xmlns:a16="http://schemas.microsoft.com/office/drawing/2014/main" id="{4106DBD2-8DD4-4F0A-80DF-65B7C7611E7B}"/>
            </a:ext>
          </a:extLst>
        </xdr:cNvPr>
        <xdr:cNvCxnSpPr/>
      </xdr:nvCxnSpPr>
      <xdr:spPr>
        <a:xfrm flipV="1">
          <a:off x="17602200" y="6745877"/>
          <a:ext cx="797560" cy="1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36830</xdr:rowOff>
    </xdr:from>
    <xdr:to>
      <xdr:col>98</xdr:col>
      <xdr:colOff>38100</xdr:colOff>
      <xdr:row>39</xdr:row>
      <xdr:rowOff>138430</xdr:rowOff>
    </xdr:to>
    <xdr:sp macro="" textlink="">
      <xdr:nvSpPr>
        <xdr:cNvPr id="604" name="楕円 603">
          <a:extLst>
            <a:ext uri="{FF2B5EF4-FFF2-40B4-BE49-F238E27FC236}">
              <a16:creationId xmlns:a16="http://schemas.microsoft.com/office/drawing/2014/main" id="{BBFC73EB-B512-4560-96A5-FE2E6A1F7480}"/>
            </a:ext>
          </a:extLst>
        </xdr:cNvPr>
        <xdr:cNvSpPr/>
      </xdr:nvSpPr>
      <xdr:spPr>
        <a:xfrm>
          <a:off x="16761460" y="6723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72934</xdr:rowOff>
    </xdr:from>
    <xdr:to>
      <xdr:col>102</xdr:col>
      <xdr:colOff>114300</xdr:colOff>
      <xdr:row>39</xdr:row>
      <xdr:rowOff>87630</xdr:rowOff>
    </xdr:to>
    <xdr:cxnSp macro="">
      <xdr:nvCxnSpPr>
        <xdr:cNvPr id="605" name="直線コネクタ 604">
          <a:extLst>
            <a:ext uri="{FF2B5EF4-FFF2-40B4-BE49-F238E27FC236}">
              <a16:creationId xmlns:a16="http://schemas.microsoft.com/office/drawing/2014/main" id="{B88F328D-4023-431F-BEC3-DE687CF3DA08}"/>
            </a:ext>
          </a:extLst>
        </xdr:cNvPr>
        <xdr:cNvCxnSpPr/>
      </xdr:nvCxnSpPr>
      <xdr:spPr>
        <a:xfrm flipV="1">
          <a:off x="16804640" y="6759484"/>
          <a:ext cx="79756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63517</xdr:rowOff>
    </xdr:from>
    <xdr:ext cx="469744" cy="259045"/>
    <xdr:sp macro="" textlink="">
      <xdr:nvSpPr>
        <xdr:cNvPr id="606" name="n_1aveValue【認定こども園・幼稚園・保育所】&#10;一人当たり面積">
          <a:extLst>
            <a:ext uri="{FF2B5EF4-FFF2-40B4-BE49-F238E27FC236}">
              <a16:creationId xmlns:a16="http://schemas.microsoft.com/office/drawing/2014/main" id="{84A0F767-3F92-47F7-A705-50B0612052FA}"/>
            </a:ext>
          </a:extLst>
        </xdr:cNvPr>
        <xdr:cNvSpPr txBox="1"/>
      </xdr:nvSpPr>
      <xdr:spPr>
        <a:xfrm>
          <a:off x="18982132"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607" name="n_2aveValue【認定こども園・幼稚園・保育所】&#10;一人当たり面積">
          <a:extLst>
            <a:ext uri="{FF2B5EF4-FFF2-40B4-BE49-F238E27FC236}">
              <a16:creationId xmlns:a16="http://schemas.microsoft.com/office/drawing/2014/main" id="{A34D1A83-68EA-4970-B098-6972FDEC4744}"/>
            </a:ext>
          </a:extLst>
        </xdr:cNvPr>
        <xdr:cNvSpPr txBox="1"/>
      </xdr:nvSpPr>
      <xdr:spPr>
        <a:xfrm>
          <a:off x="18182032" y="644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105971</xdr:rowOff>
    </xdr:from>
    <xdr:ext cx="469744" cy="259045"/>
    <xdr:sp macro="" textlink="">
      <xdr:nvSpPr>
        <xdr:cNvPr id="608" name="n_3aveValue【認定こども園・幼稚園・保育所】&#10;一人当たり面積">
          <a:extLst>
            <a:ext uri="{FF2B5EF4-FFF2-40B4-BE49-F238E27FC236}">
              <a16:creationId xmlns:a16="http://schemas.microsoft.com/office/drawing/2014/main" id="{D6E34EB0-BAB8-437F-AF00-CBE48EA2A581}"/>
            </a:ext>
          </a:extLst>
        </xdr:cNvPr>
        <xdr:cNvSpPr txBox="1"/>
      </xdr:nvSpPr>
      <xdr:spPr>
        <a:xfrm>
          <a:off x="17384472" y="644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123933</xdr:rowOff>
    </xdr:from>
    <xdr:ext cx="469744" cy="259045"/>
    <xdr:sp macro="" textlink="">
      <xdr:nvSpPr>
        <xdr:cNvPr id="609" name="n_4aveValue【認定こども園・幼稚園・保育所】&#10;一人当たり面積">
          <a:extLst>
            <a:ext uri="{FF2B5EF4-FFF2-40B4-BE49-F238E27FC236}">
              <a16:creationId xmlns:a16="http://schemas.microsoft.com/office/drawing/2014/main" id="{19F19BBD-7957-4BDD-B7D5-CDA862AEA3B6}"/>
            </a:ext>
          </a:extLst>
        </xdr:cNvPr>
        <xdr:cNvSpPr txBox="1"/>
      </xdr:nvSpPr>
      <xdr:spPr>
        <a:xfrm>
          <a:off x="16588817" y="646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90368</xdr:rowOff>
    </xdr:from>
    <xdr:ext cx="469744" cy="259045"/>
    <xdr:sp macro="" textlink="">
      <xdr:nvSpPr>
        <xdr:cNvPr id="610" name="n_1mainValue【認定こども園・幼稚園・保育所】&#10;一人当たり面積">
          <a:extLst>
            <a:ext uri="{FF2B5EF4-FFF2-40B4-BE49-F238E27FC236}">
              <a16:creationId xmlns:a16="http://schemas.microsoft.com/office/drawing/2014/main" id="{A1F5A82F-8F07-4F48-9704-8929FA4662F9}"/>
            </a:ext>
          </a:extLst>
        </xdr:cNvPr>
        <xdr:cNvSpPr txBox="1"/>
      </xdr:nvSpPr>
      <xdr:spPr>
        <a:xfrm>
          <a:off x="18982132" y="678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105064</xdr:rowOff>
    </xdr:from>
    <xdr:ext cx="469744" cy="259045"/>
    <xdr:sp macro="" textlink="">
      <xdr:nvSpPr>
        <xdr:cNvPr id="611" name="n_2mainValue【認定こども園・幼稚園・保育所】&#10;一人当たり面積">
          <a:extLst>
            <a:ext uri="{FF2B5EF4-FFF2-40B4-BE49-F238E27FC236}">
              <a16:creationId xmlns:a16="http://schemas.microsoft.com/office/drawing/2014/main" id="{8C0A0FCA-46BB-4CC1-8B3E-2BDEA8546E1E}"/>
            </a:ext>
          </a:extLst>
        </xdr:cNvPr>
        <xdr:cNvSpPr txBox="1"/>
      </xdr:nvSpPr>
      <xdr:spPr>
        <a:xfrm>
          <a:off x="18182032" y="678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114861</xdr:rowOff>
    </xdr:from>
    <xdr:ext cx="469744" cy="259045"/>
    <xdr:sp macro="" textlink="">
      <xdr:nvSpPr>
        <xdr:cNvPr id="612" name="n_3mainValue【認定こども園・幼稚園・保育所】&#10;一人当たり面積">
          <a:extLst>
            <a:ext uri="{FF2B5EF4-FFF2-40B4-BE49-F238E27FC236}">
              <a16:creationId xmlns:a16="http://schemas.microsoft.com/office/drawing/2014/main" id="{E2A9960D-B983-4CCD-B215-D7629C6D64DF}"/>
            </a:ext>
          </a:extLst>
        </xdr:cNvPr>
        <xdr:cNvSpPr txBox="1"/>
      </xdr:nvSpPr>
      <xdr:spPr>
        <a:xfrm>
          <a:off x="17384472" y="680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129557</xdr:rowOff>
    </xdr:from>
    <xdr:ext cx="469744" cy="259045"/>
    <xdr:sp macro="" textlink="">
      <xdr:nvSpPr>
        <xdr:cNvPr id="613" name="n_4mainValue【認定こども園・幼稚園・保育所】&#10;一人当たり面積">
          <a:extLst>
            <a:ext uri="{FF2B5EF4-FFF2-40B4-BE49-F238E27FC236}">
              <a16:creationId xmlns:a16="http://schemas.microsoft.com/office/drawing/2014/main" id="{F8F3C302-BC1E-460B-94E4-8D7B0B10C1EE}"/>
            </a:ext>
          </a:extLst>
        </xdr:cNvPr>
        <xdr:cNvSpPr txBox="1"/>
      </xdr:nvSpPr>
      <xdr:spPr>
        <a:xfrm>
          <a:off x="16588817"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4" name="正方形/長方形 613">
          <a:extLst>
            <a:ext uri="{FF2B5EF4-FFF2-40B4-BE49-F238E27FC236}">
              <a16:creationId xmlns:a16="http://schemas.microsoft.com/office/drawing/2014/main" id="{52C3F585-F659-42E4-AA18-C40396DACAC7}"/>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5" name="正方形/長方形 614">
          <a:extLst>
            <a:ext uri="{FF2B5EF4-FFF2-40B4-BE49-F238E27FC236}">
              <a16:creationId xmlns:a16="http://schemas.microsoft.com/office/drawing/2014/main" id="{4103AF7C-0DC5-4FB8-BE6E-50400E418BB1}"/>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6" name="正方形/長方形 615">
          <a:extLst>
            <a:ext uri="{FF2B5EF4-FFF2-40B4-BE49-F238E27FC236}">
              <a16:creationId xmlns:a16="http://schemas.microsoft.com/office/drawing/2014/main" id="{84FA2885-3EF4-43CB-91CF-8655490F0408}"/>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7" name="正方形/長方形 616">
          <a:extLst>
            <a:ext uri="{FF2B5EF4-FFF2-40B4-BE49-F238E27FC236}">
              <a16:creationId xmlns:a16="http://schemas.microsoft.com/office/drawing/2014/main" id="{9860CC13-3E5E-46B4-B8A0-0F9E49409A25}"/>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8" name="正方形/長方形 617">
          <a:extLst>
            <a:ext uri="{FF2B5EF4-FFF2-40B4-BE49-F238E27FC236}">
              <a16:creationId xmlns:a16="http://schemas.microsoft.com/office/drawing/2014/main" id="{3DBA7F7C-7C7E-4B95-BB38-0E2A759AF477}"/>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9" name="正方形/長方形 618">
          <a:extLst>
            <a:ext uri="{FF2B5EF4-FFF2-40B4-BE49-F238E27FC236}">
              <a16:creationId xmlns:a16="http://schemas.microsoft.com/office/drawing/2014/main" id="{5266C262-57C2-4CD6-9FFD-CC8C0209019A}"/>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0" name="正方形/長方形 619">
          <a:extLst>
            <a:ext uri="{FF2B5EF4-FFF2-40B4-BE49-F238E27FC236}">
              <a16:creationId xmlns:a16="http://schemas.microsoft.com/office/drawing/2014/main" id="{325A5408-35E8-49FA-AD28-577101E030EC}"/>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1" name="正方形/長方形 620">
          <a:extLst>
            <a:ext uri="{FF2B5EF4-FFF2-40B4-BE49-F238E27FC236}">
              <a16:creationId xmlns:a16="http://schemas.microsoft.com/office/drawing/2014/main" id="{61717B41-06FC-4A10-8D80-8B557256C7A2}"/>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2" name="テキスト ボックス 621">
          <a:extLst>
            <a:ext uri="{FF2B5EF4-FFF2-40B4-BE49-F238E27FC236}">
              <a16:creationId xmlns:a16="http://schemas.microsoft.com/office/drawing/2014/main" id="{37190A0B-F5DE-4891-B665-0FD3A22B6DC9}"/>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3" name="直線コネクタ 622">
          <a:extLst>
            <a:ext uri="{FF2B5EF4-FFF2-40B4-BE49-F238E27FC236}">
              <a16:creationId xmlns:a16="http://schemas.microsoft.com/office/drawing/2014/main" id="{86F96283-D2FA-4BB5-9508-A7BB00F18879}"/>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4" name="テキスト ボックス 623">
          <a:extLst>
            <a:ext uri="{FF2B5EF4-FFF2-40B4-BE49-F238E27FC236}">
              <a16:creationId xmlns:a16="http://schemas.microsoft.com/office/drawing/2014/main" id="{9A339013-7E7A-4739-BCF2-853E7310E192}"/>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5" name="直線コネクタ 624">
          <a:extLst>
            <a:ext uri="{FF2B5EF4-FFF2-40B4-BE49-F238E27FC236}">
              <a16:creationId xmlns:a16="http://schemas.microsoft.com/office/drawing/2014/main" id="{5E533590-EE6D-40A2-851B-B5C02E020A3C}"/>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6" name="テキスト ボックス 625">
          <a:extLst>
            <a:ext uri="{FF2B5EF4-FFF2-40B4-BE49-F238E27FC236}">
              <a16:creationId xmlns:a16="http://schemas.microsoft.com/office/drawing/2014/main" id="{7A082BC9-444E-41B4-9C05-DF8C5B9EFB65}"/>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7" name="直線コネクタ 626">
          <a:extLst>
            <a:ext uri="{FF2B5EF4-FFF2-40B4-BE49-F238E27FC236}">
              <a16:creationId xmlns:a16="http://schemas.microsoft.com/office/drawing/2014/main" id="{27CDEE41-521C-4EEF-BB76-C352BA4C2FCF}"/>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8" name="テキスト ボックス 627">
          <a:extLst>
            <a:ext uri="{FF2B5EF4-FFF2-40B4-BE49-F238E27FC236}">
              <a16:creationId xmlns:a16="http://schemas.microsoft.com/office/drawing/2014/main" id="{6CF9F264-D052-4C1E-A923-193B4174F8C3}"/>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9" name="直線コネクタ 628">
          <a:extLst>
            <a:ext uri="{FF2B5EF4-FFF2-40B4-BE49-F238E27FC236}">
              <a16:creationId xmlns:a16="http://schemas.microsoft.com/office/drawing/2014/main" id="{53F4D7C3-2AAE-4F85-AB91-5AD015708157}"/>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30" name="テキスト ボックス 629">
          <a:extLst>
            <a:ext uri="{FF2B5EF4-FFF2-40B4-BE49-F238E27FC236}">
              <a16:creationId xmlns:a16="http://schemas.microsoft.com/office/drawing/2014/main" id="{39D3CEF1-8B36-4256-8EBD-B252C727FDC1}"/>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1" name="直線コネクタ 630">
          <a:extLst>
            <a:ext uri="{FF2B5EF4-FFF2-40B4-BE49-F238E27FC236}">
              <a16:creationId xmlns:a16="http://schemas.microsoft.com/office/drawing/2014/main" id="{46CBB4AD-17B2-4B4B-B1D1-E7F7E8559FAB}"/>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2" name="テキスト ボックス 631">
          <a:extLst>
            <a:ext uri="{FF2B5EF4-FFF2-40B4-BE49-F238E27FC236}">
              <a16:creationId xmlns:a16="http://schemas.microsoft.com/office/drawing/2014/main" id="{737C6A37-3893-4787-BE05-EE4ACD0B7328}"/>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3" name="直線コネクタ 632">
          <a:extLst>
            <a:ext uri="{FF2B5EF4-FFF2-40B4-BE49-F238E27FC236}">
              <a16:creationId xmlns:a16="http://schemas.microsoft.com/office/drawing/2014/main" id="{40FFAC13-4600-4528-BA40-58FC5D8FEF03}"/>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4" name="テキスト ボックス 633">
          <a:extLst>
            <a:ext uri="{FF2B5EF4-FFF2-40B4-BE49-F238E27FC236}">
              <a16:creationId xmlns:a16="http://schemas.microsoft.com/office/drawing/2014/main" id="{3ED08F73-5962-4999-A8BF-98EF5B29DF1C}"/>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480D35D6-3FD8-42C7-9E17-10D6998B7174}"/>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6" name="テキスト ボックス 635">
          <a:extLst>
            <a:ext uri="{FF2B5EF4-FFF2-40B4-BE49-F238E27FC236}">
              <a16:creationId xmlns:a16="http://schemas.microsoft.com/office/drawing/2014/main" id="{A48DB25F-443F-4819-B04C-8BC393DC42FB}"/>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7" name="【学校施設】&#10;有形固定資産減価償却率グラフ枠">
          <a:extLst>
            <a:ext uri="{FF2B5EF4-FFF2-40B4-BE49-F238E27FC236}">
              <a16:creationId xmlns:a16="http://schemas.microsoft.com/office/drawing/2014/main" id="{F92E6478-1B99-4386-8AB5-8668A74B0E2A}"/>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638" name="直線コネクタ 637">
          <a:extLst>
            <a:ext uri="{FF2B5EF4-FFF2-40B4-BE49-F238E27FC236}">
              <a16:creationId xmlns:a16="http://schemas.microsoft.com/office/drawing/2014/main" id="{29CD0905-9DAC-4DD6-863B-1D1F41E9503C}"/>
            </a:ext>
          </a:extLst>
        </xdr:cNvPr>
        <xdr:cNvCxnSpPr/>
      </xdr:nvCxnSpPr>
      <xdr:spPr>
        <a:xfrm flipV="1">
          <a:off x="14703424" y="95783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639" name="【学校施設】&#10;有形固定資産減価償却率最小値テキスト">
          <a:extLst>
            <a:ext uri="{FF2B5EF4-FFF2-40B4-BE49-F238E27FC236}">
              <a16:creationId xmlns:a16="http://schemas.microsoft.com/office/drawing/2014/main" id="{C66B4A08-E366-4347-974C-312D7C5F0376}"/>
            </a:ext>
          </a:extLst>
        </xdr:cNvPr>
        <xdr:cNvSpPr txBox="1"/>
      </xdr:nvSpPr>
      <xdr:spPr>
        <a:xfrm>
          <a:off x="14742160" y="1094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640" name="直線コネクタ 639">
          <a:extLst>
            <a:ext uri="{FF2B5EF4-FFF2-40B4-BE49-F238E27FC236}">
              <a16:creationId xmlns:a16="http://schemas.microsoft.com/office/drawing/2014/main" id="{B5166D64-227B-469D-9D54-4149FB280A3F}"/>
            </a:ext>
          </a:extLst>
        </xdr:cNvPr>
        <xdr:cNvCxnSpPr/>
      </xdr:nvCxnSpPr>
      <xdr:spPr>
        <a:xfrm>
          <a:off x="14611350" y="10942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641" name="【学校施設】&#10;有形固定資産減価償却率最大値テキスト">
          <a:extLst>
            <a:ext uri="{FF2B5EF4-FFF2-40B4-BE49-F238E27FC236}">
              <a16:creationId xmlns:a16="http://schemas.microsoft.com/office/drawing/2014/main" id="{5FFDD4A0-7878-4808-8BDD-4B5339A8CD80}"/>
            </a:ext>
          </a:extLst>
        </xdr:cNvPr>
        <xdr:cNvSpPr txBox="1"/>
      </xdr:nvSpPr>
      <xdr:spPr>
        <a:xfrm>
          <a:off x="14742160" y="934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642" name="直線コネクタ 641">
          <a:extLst>
            <a:ext uri="{FF2B5EF4-FFF2-40B4-BE49-F238E27FC236}">
              <a16:creationId xmlns:a16="http://schemas.microsoft.com/office/drawing/2014/main" id="{9BB11174-F86E-4476-9266-7C4B559E7859}"/>
            </a:ext>
          </a:extLst>
        </xdr:cNvPr>
        <xdr:cNvCxnSpPr/>
      </xdr:nvCxnSpPr>
      <xdr:spPr>
        <a:xfrm>
          <a:off x="14611350" y="9578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67327</xdr:rowOff>
    </xdr:from>
    <xdr:ext cx="405111" cy="259045"/>
    <xdr:sp macro="" textlink="">
      <xdr:nvSpPr>
        <xdr:cNvPr id="643" name="【学校施設】&#10;有形固定資産減価償却率平均値テキスト">
          <a:extLst>
            <a:ext uri="{FF2B5EF4-FFF2-40B4-BE49-F238E27FC236}">
              <a16:creationId xmlns:a16="http://schemas.microsoft.com/office/drawing/2014/main" id="{34C5BF23-2A7F-496D-AC44-951280FE5304}"/>
            </a:ext>
          </a:extLst>
        </xdr:cNvPr>
        <xdr:cNvSpPr txBox="1"/>
      </xdr:nvSpPr>
      <xdr:spPr>
        <a:xfrm>
          <a:off x="14742160" y="10180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644" name="フローチャート: 判断 643">
          <a:extLst>
            <a:ext uri="{FF2B5EF4-FFF2-40B4-BE49-F238E27FC236}">
              <a16:creationId xmlns:a16="http://schemas.microsoft.com/office/drawing/2014/main" id="{6E30308E-DED1-40FD-A22E-628896EE1CBC}"/>
            </a:ext>
          </a:extLst>
        </xdr:cNvPr>
        <xdr:cNvSpPr/>
      </xdr:nvSpPr>
      <xdr:spPr>
        <a:xfrm>
          <a:off x="14649450" y="103333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645" name="フローチャート: 判断 644">
          <a:extLst>
            <a:ext uri="{FF2B5EF4-FFF2-40B4-BE49-F238E27FC236}">
              <a16:creationId xmlns:a16="http://schemas.microsoft.com/office/drawing/2014/main" id="{7B88AEAE-2CB5-4D1F-9E8D-D0382F3C0816}"/>
            </a:ext>
          </a:extLst>
        </xdr:cNvPr>
        <xdr:cNvSpPr/>
      </xdr:nvSpPr>
      <xdr:spPr>
        <a:xfrm>
          <a:off x="13887450" y="1029335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646" name="フローチャート: 判断 645">
          <a:extLst>
            <a:ext uri="{FF2B5EF4-FFF2-40B4-BE49-F238E27FC236}">
              <a16:creationId xmlns:a16="http://schemas.microsoft.com/office/drawing/2014/main" id="{EB96FCED-306A-4614-8805-0F3BB889D2F3}"/>
            </a:ext>
          </a:extLst>
        </xdr:cNvPr>
        <xdr:cNvSpPr/>
      </xdr:nvSpPr>
      <xdr:spPr>
        <a:xfrm>
          <a:off x="13089890" y="1026858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647" name="フローチャート: 判断 646">
          <a:extLst>
            <a:ext uri="{FF2B5EF4-FFF2-40B4-BE49-F238E27FC236}">
              <a16:creationId xmlns:a16="http://schemas.microsoft.com/office/drawing/2014/main" id="{34617FFC-2FAF-4E88-B8EB-E79B85FF3A7A}"/>
            </a:ext>
          </a:extLst>
        </xdr:cNvPr>
        <xdr:cNvSpPr/>
      </xdr:nvSpPr>
      <xdr:spPr>
        <a:xfrm>
          <a:off x="12303760" y="102876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648" name="フローチャート: 判断 647">
          <a:extLst>
            <a:ext uri="{FF2B5EF4-FFF2-40B4-BE49-F238E27FC236}">
              <a16:creationId xmlns:a16="http://schemas.microsoft.com/office/drawing/2014/main" id="{D73E68AF-AAB7-4814-99EC-A8B54F4A4672}"/>
            </a:ext>
          </a:extLst>
        </xdr:cNvPr>
        <xdr:cNvSpPr/>
      </xdr:nvSpPr>
      <xdr:spPr>
        <a:xfrm>
          <a:off x="11487150" y="102704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68762047-2289-4C2B-BCEA-8B6297765BF6}"/>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B08D7D04-49E6-489D-BC16-1ACF8D6493D3}"/>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6C5B9AB-A49C-4CCB-A4EC-EB9BDC16148B}"/>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2599D0DC-9961-4E41-A715-F88268D1173C}"/>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05954CC3-1B55-4705-9066-DFBE11210F3F}"/>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114935</xdr:rowOff>
    </xdr:from>
    <xdr:to>
      <xdr:col>85</xdr:col>
      <xdr:colOff>177800</xdr:colOff>
      <xdr:row>61</xdr:row>
      <xdr:rowOff>45085</xdr:rowOff>
    </xdr:to>
    <xdr:sp macro="" textlink="">
      <xdr:nvSpPr>
        <xdr:cNvPr id="654" name="楕円 653">
          <a:extLst>
            <a:ext uri="{FF2B5EF4-FFF2-40B4-BE49-F238E27FC236}">
              <a16:creationId xmlns:a16="http://schemas.microsoft.com/office/drawing/2014/main" id="{A897EACB-A786-4E24-9F86-C70C066094FC}"/>
            </a:ext>
          </a:extLst>
        </xdr:cNvPr>
        <xdr:cNvSpPr/>
      </xdr:nvSpPr>
      <xdr:spPr>
        <a:xfrm>
          <a:off x="14649450" y="1040193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93362</xdr:rowOff>
    </xdr:from>
    <xdr:ext cx="405111" cy="259045"/>
    <xdr:sp macro="" textlink="">
      <xdr:nvSpPr>
        <xdr:cNvPr id="655" name="【学校施設】&#10;有形固定資産減価償却率該当値テキスト">
          <a:extLst>
            <a:ext uri="{FF2B5EF4-FFF2-40B4-BE49-F238E27FC236}">
              <a16:creationId xmlns:a16="http://schemas.microsoft.com/office/drawing/2014/main" id="{54E00889-B8DC-482A-9B51-8BC079383C1C}"/>
            </a:ext>
          </a:extLst>
        </xdr:cNvPr>
        <xdr:cNvSpPr txBox="1"/>
      </xdr:nvSpPr>
      <xdr:spPr>
        <a:xfrm>
          <a:off x="14742160"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82550</xdr:rowOff>
    </xdr:from>
    <xdr:to>
      <xdr:col>81</xdr:col>
      <xdr:colOff>101600</xdr:colOff>
      <xdr:row>61</xdr:row>
      <xdr:rowOff>12700</xdr:rowOff>
    </xdr:to>
    <xdr:sp macro="" textlink="">
      <xdr:nvSpPr>
        <xdr:cNvPr id="656" name="楕円 655">
          <a:extLst>
            <a:ext uri="{FF2B5EF4-FFF2-40B4-BE49-F238E27FC236}">
              <a16:creationId xmlns:a16="http://schemas.microsoft.com/office/drawing/2014/main" id="{A5575B7D-569D-4535-B76A-C61D22854FA6}"/>
            </a:ext>
          </a:extLst>
        </xdr:cNvPr>
        <xdr:cNvSpPr/>
      </xdr:nvSpPr>
      <xdr:spPr>
        <a:xfrm>
          <a:off x="13887450" y="103714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133350</xdr:rowOff>
    </xdr:from>
    <xdr:to>
      <xdr:col>85</xdr:col>
      <xdr:colOff>127000</xdr:colOff>
      <xdr:row>60</xdr:row>
      <xdr:rowOff>165735</xdr:rowOff>
    </xdr:to>
    <xdr:cxnSp macro="">
      <xdr:nvCxnSpPr>
        <xdr:cNvPr id="657" name="直線コネクタ 656">
          <a:extLst>
            <a:ext uri="{FF2B5EF4-FFF2-40B4-BE49-F238E27FC236}">
              <a16:creationId xmlns:a16="http://schemas.microsoft.com/office/drawing/2014/main" id="{1344A75F-8483-4D77-B87C-D1022A23EF25}"/>
            </a:ext>
          </a:extLst>
        </xdr:cNvPr>
        <xdr:cNvCxnSpPr/>
      </xdr:nvCxnSpPr>
      <xdr:spPr>
        <a:xfrm>
          <a:off x="13942060" y="10416540"/>
          <a:ext cx="762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84455</xdr:rowOff>
    </xdr:from>
    <xdr:to>
      <xdr:col>76</xdr:col>
      <xdr:colOff>165100</xdr:colOff>
      <xdr:row>61</xdr:row>
      <xdr:rowOff>14605</xdr:rowOff>
    </xdr:to>
    <xdr:sp macro="" textlink="">
      <xdr:nvSpPr>
        <xdr:cNvPr id="658" name="楕円 657">
          <a:extLst>
            <a:ext uri="{FF2B5EF4-FFF2-40B4-BE49-F238E27FC236}">
              <a16:creationId xmlns:a16="http://schemas.microsoft.com/office/drawing/2014/main" id="{177EBA8D-E946-4408-B1EF-2FDEE97A0AB4}"/>
            </a:ext>
          </a:extLst>
        </xdr:cNvPr>
        <xdr:cNvSpPr/>
      </xdr:nvSpPr>
      <xdr:spPr>
        <a:xfrm>
          <a:off x="13089890" y="1037336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133350</xdr:rowOff>
    </xdr:from>
    <xdr:to>
      <xdr:col>81</xdr:col>
      <xdr:colOff>50800</xdr:colOff>
      <xdr:row>60</xdr:row>
      <xdr:rowOff>135255</xdr:rowOff>
    </xdr:to>
    <xdr:cxnSp macro="">
      <xdr:nvCxnSpPr>
        <xdr:cNvPr id="659" name="直線コネクタ 658">
          <a:extLst>
            <a:ext uri="{FF2B5EF4-FFF2-40B4-BE49-F238E27FC236}">
              <a16:creationId xmlns:a16="http://schemas.microsoft.com/office/drawing/2014/main" id="{D82FBD47-D7F1-4C7C-919E-981364D9B69D}"/>
            </a:ext>
          </a:extLst>
        </xdr:cNvPr>
        <xdr:cNvCxnSpPr/>
      </xdr:nvCxnSpPr>
      <xdr:spPr>
        <a:xfrm flipV="1">
          <a:off x="13144500" y="10416540"/>
          <a:ext cx="79756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50165</xdr:rowOff>
    </xdr:from>
    <xdr:to>
      <xdr:col>72</xdr:col>
      <xdr:colOff>38100</xdr:colOff>
      <xdr:row>60</xdr:row>
      <xdr:rowOff>151765</xdr:rowOff>
    </xdr:to>
    <xdr:sp macro="" textlink="">
      <xdr:nvSpPr>
        <xdr:cNvPr id="660" name="楕円 659">
          <a:extLst>
            <a:ext uri="{FF2B5EF4-FFF2-40B4-BE49-F238E27FC236}">
              <a16:creationId xmlns:a16="http://schemas.microsoft.com/office/drawing/2014/main" id="{CE5BB956-EBF5-457C-A740-9094F13DFC12}"/>
            </a:ext>
          </a:extLst>
        </xdr:cNvPr>
        <xdr:cNvSpPr/>
      </xdr:nvSpPr>
      <xdr:spPr>
        <a:xfrm>
          <a:off x="12303760" y="103409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100965</xdr:rowOff>
    </xdr:from>
    <xdr:to>
      <xdr:col>76</xdr:col>
      <xdr:colOff>114300</xdr:colOff>
      <xdr:row>60</xdr:row>
      <xdr:rowOff>135255</xdr:rowOff>
    </xdr:to>
    <xdr:cxnSp macro="">
      <xdr:nvCxnSpPr>
        <xdr:cNvPr id="661" name="直線コネクタ 660">
          <a:extLst>
            <a:ext uri="{FF2B5EF4-FFF2-40B4-BE49-F238E27FC236}">
              <a16:creationId xmlns:a16="http://schemas.microsoft.com/office/drawing/2014/main" id="{00397000-6EE1-440C-9E07-D3138B0955C4}"/>
            </a:ext>
          </a:extLst>
        </xdr:cNvPr>
        <xdr:cNvCxnSpPr/>
      </xdr:nvCxnSpPr>
      <xdr:spPr>
        <a:xfrm>
          <a:off x="12346940" y="10384155"/>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17780</xdr:rowOff>
    </xdr:from>
    <xdr:to>
      <xdr:col>67</xdr:col>
      <xdr:colOff>101600</xdr:colOff>
      <xdr:row>60</xdr:row>
      <xdr:rowOff>119380</xdr:rowOff>
    </xdr:to>
    <xdr:sp macro="" textlink="">
      <xdr:nvSpPr>
        <xdr:cNvPr id="662" name="楕円 661">
          <a:extLst>
            <a:ext uri="{FF2B5EF4-FFF2-40B4-BE49-F238E27FC236}">
              <a16:creationId xmlns:a16="http://schemas.microsoft.com/office/drawing/2014/main" id="{9552A82F-DBDD-4834-969E-46CB70E4C0B5}"/>
            </a:ext>
          </a:extLst>
        </xdr:cNvPr>
        <xdr:cNvSpPr/>
      </xdr:nvSpPr>
      <xdr:spPr>
        <a:xfrm>
          <a:off x="11487150" y="1030859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68580</xdr:rowOff>
    </xdr:from>
    <xdr:to>
      <xdr:col>71</xdr:col>
      <xdr:colOff>177800</xdr:colOff>
      <xdr:row>60</xdr:row>
      <xdr:rowOff>100965</xdr:rowOff>
    </xdr:to>
    <xdr:cxnSp macro="">
      <xdr:nvCxnSpPr>
        <xdr:cNvPr id="663" name="直線コネクタ 662">
          <a:extLst>
            <a:ext uri="{FF2B5EF4-FFF2-40B4-BE49-F238E27FC236}">
              <a16:creationId xmlns:a16="http://schemas.microsoft.com/office/drawing/2014/main" id="{D15C52C9-B1F0-48EC-B0E0-71F263FCB8C6}"/>
            </a:ext>
          </a:extLst>
        </xdr:cNvPr>
        <xdr:cNvCxnSpPr/>
      </xdr:nvCxnSpPr>
      <xdr:spPr>
        <a:xfrm>
          <a:off x="11541760" y="10353675"/>
          <a:ext cx="80518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664" name="n_1aveValue【学校施設】&#10;有形固定資産減価償却率">
          <a:extLst>
            <a:ext uri="{FF2B5EF4-FFF2-40B4-BE49-F238E27FC236}">
              <a16:creationId xmlns:a16="http://schemas.microsoft.com/office/drawing/2014/main" id="{701F66C4-1AA5-4DF9-9991-487479A749DD}"/>
            </a:ext>
          </a:extLst>
        </xdr:cNvPr>
        <xdr:cNvSpPr txBox="1"/>
      </xdr:nvSpPr>
      <xdr:spPr>
        <a:xfrm>
          <a:off x="1373823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665" name="n_2aveValue【学校施設】&#10;有形固定資産減価償却率">
          <a:extLst>
            <a:ext uri="{FF2B5EF4-FFF2-40B4-BE49-F238E27FC236}">
              <a16:creationId xmlns:a16="http://schemas.microsoft.com/office/drawing/2014/main" id="{0D89265A-CEF5-403C-8E08-2C330C024EED}"/>
            </a:ext>
          </a:extLst>
        </xdr:cNvPr>
        <xdr:cNvSpPr txBox="1"/>
      </xdr:nvSpPr>
      <xdr:spPr>
        <a:xfrm>
          <a:off x="1295718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666" name="n_3aveValue【学校施設】&#10;有形固定資産減価償却率">
          <a:extLst>
            <a:ext uri="{FF2B5EF4-FFF2-40B4-BE49-F238E27FC236}">
              <a16:creationId xmlns:a16="http://schemas.microsoft.com/office/drawing/2014/main" id="{01644235-C102-4AF0-B78C-6F013820F864}"/>
            </a:ext>
          </a:extLst>
        </xdr:cNvPr>
        <xdr:cNvSpPr txBox="1"/>
      </xdr:nvSpPr>
      <xdr:spPr>
        <a:xfrm>
          <a:off x="1217105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667" name="n_4aveValue【学校施設】&#10;有形固定資産減価償却率">
          <a:extLst>
            <a:ext uri="{FF2B5EF4-FFF2-40B4-BE49-F238E27FC236}">
              <a16:creationId xmlns:a16="http://schemas.microsoft.com/office/drawing/2014/main" id="{93293A67-5064-4447-BDAF-1AA28D4CD9EE}"/>
            </a:ext>
          </a:extLst>
        </xdr:cNvPr>
        <xdr:cNvSpPr txBox="1"/>
      </xdr:nvSpPr>
      <xdr:spPr>
        <a:xfrm>
          <a:off x="113544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3827</xdr:rowOff>
    </xdr:from>
    <xdr:ext cx="405111" cy="259045"/>
    <xdr:sp macro="" textlink="">
      <xdr:nvSpPr>
        <xdr:cNvPr id="668" name="n_1mainValue【学校施設】&#10;有形固定資産減価償却率">
          <a:extLst>
            <a:ext uri="{FF2B5EF4-FFF2-40B4-BE49-F238E27FC236}">
              <a16:creationId xmlns:a16="http://schemas.microsoft.com/office/drawing/2014/main" id="{1D359CC3-B0B4-4410-A022-7FE01D7DA180}"/>
            </a:ext>
          </a:extLst>
        </xdr:cNvPr>
        <xdr:cNvSpPr txBox="1"/>
      </xdr:nvSpPr>
      <xdr:spPr>
        <a:xfrm>
          <a:off x="1373823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5732</xdr:rowOff>
    </xdr:from>
    <xdr:ext cx="405111" cy="259045"/>
    <xdr:sp macro="" textlink="">
      <xdr:nvSpPr>
        <xdr:cNvPr id="669" name="n_2mainValue【学校施設】&#10;有形固定資産減価償却率">
          <a:extLst>
            <a:ext uri="{FF2B5EF4-FFF2-40B4-BE49-F238E27FC236}">
              <a16:creationId xmlns:a16="http://schemas.microsoft.com/office/drawing/2014/main" id="{BCA591EE-E77C-4CC8-B105-8E7D1FBA4EC9}"/>
            </a:ext>
          </a:extLst>
        </xdr:cNvPr>
        <xdr:cNvSpPr txBox="1"/>
      </xdr:nvSpPr>
      <xdr:spPr>
        <a:xfrm>
          <a:off x="1295718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142892</xdr:rowOff>
    </xdr:from>
    <xdr:ext cx="405111" cy="259045"/>
    <xdr:sp macro="" textlink="">
      <xdr:nvSpPr>
        <xdr:cNvPr id="670" name="n_3mainValue【学校施設】&#10;有形固定資産減価償却率">
          <a:extLst>
            <a:ext uri="{FF2B5EF4-FFF2-40B4-BE49-F238E27FC236}">
              <a16:creationId xmlns:a16="http://schemas.microsoft.com/office/drawing/2014/main" id="{54842609-64CE-48A4-B86D-B5CBA7191907}"/>
            </a:ext>
          </a:extLst>
        </xdr:cNvPr>
        <xdr:cNvSpPr txBox="1"/>
      </xdr:nvSpPr>
      <xdr:spPr>
        <a:xfrm>
          <a:off x="1217105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110507</xdr:rowOff>
    </xdr:from>
    <xdr:ext cx="405111" cy="259045"/>
    <xdr:sp macro="" textlink="">
      <xdr:nvSpPr>
        <xdr:cNvPr id="671" name="n_4mainValue【学校施設】&#10;有形固定資産減価償却率">
          <a:extLst>
            <a:ext uri="{FF2B5EF4-FFF2-40B4-BE49-F238E27FC236}">
              <a16:creationId xmlns:a16="http://schemas.microsoft.com/office/drawing/2014/main" id="{E9257111-0332-41AB-BC78-A3517A438E8F}"/>
            </a:ext>
          </a:extLst>
        </xdr:cNvPr>
        <xdr:cNvSpPr txBox="1"/>
      </xdr:nvSpPr>
      <xdr:spPr>
        <a:xfrm>
          <a:off x="113544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CB42E6AD-DDB6-4BA2-8785-5B4E62852C0E}"/>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C346852E-BE80-4827-B406-6FD62FF00B72}"/>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67080E49-B51F-49E7-8F39-94066DA3F11C}"/>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AA3B53A3-51A0-46ED-BCEE-784EBD72FACF}"/>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463963E6-6350-4EDF-BFD5-7590CC3CA50A}"/>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C150A0D1-1800-40C6-9CB3-F858F79EE415}"/>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AB1922C4-640E-47FB-9D9A-87BFA0ACECD7}"/>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A8270629-0EEB-42F5-A8F8-636BE0A5A44E}"/>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CC25C326-B72C-449E-81F2-F87C2B231594}"/>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E5E03AC8-D747-4C51-B3AC-4F3179D4E3DC}"/>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2" name="直線コネクタ 681">
          <a:extLst>
            <a:ext uri="{FF2B5EF4-FFF2-40B4-BE49-F238E27FC236}">
              <a16:creationId xmlns:a16="http://schemas.microsoft.com/office/drawing/2014/main" id="{A7B84403-D59E-4F9C-BE60-610D956B36F2}"/>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3" name="テキスト ボックス 682">
          <a:extLst>
            <a:ext uri="{FF2B5EF4-FFF2-40B4-BE49-F238E27FC236}">
              <a16:creationId xmlns:a16="http://schemas.microsoft.com/office/drawing/2014/main" id="{0BB38E15-ACDD-4560-B498-4EA9DD3C0220}"/>
            </a:ext>
          </a:extLst>
        </xdr:cNvPr>
        <xdr:cNvSpPr txBox="1"/>
      </xdr:nvSpPr>
      <xdr:spPr>
        <a:xfrm>
          <a:off x="160472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4" name="直線コネクタ 683">
          <a:extLst>
            <a:ext uri="{FF2B5EF4-FFF2-40B4-BE49-F238E27FC236}">
              <a16:creationId xmlns:a16="http://schemas.microsoft.com/office/drawing/2014/main" id="{1B405E87-FA80-433A-8E9D-7ECA2F25913D}"/>
            </a:ext>
          </a:extLst>
        </xdr:cNvPr>
        <xdr:cNvCxnSpPr/>
      </xdr:nvCxnSpPr>
      <xdr:spPr>
        <a:xfrm>
          <a:off x="164592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5" name="テキスト ボックス 684">
          <a:extLst>
            <a:ext uri="{FF2B5EF4-FFF2-40B4-BE49-F238E27FC236}">
              <a16:creationId xmlns:a16="http://schemas.microsoft.com/office/drawing/2014/main" id="{6F4CF470-8DA3-4132-B231-1A76E052C6AC}"/>
            </a:ext>
          </a:extLst>
        </xdr:cNvPr>
        <xdr:cNvSpPr txBox="1"/>
      </xdr:nvSpPr>
      <xdr:spPr>
        <a:xfrm>
          <a:off x="16047266"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a:extLst>
            <a:ext uri="{FF2B5EF4-FFF2-40B4-BE49-F238E27FC236}">
              <a16:creationId xmlns:a16="http://schemas.microsoft.com/office/drawing/2014/main" id="{0F38D64D-A9E4-4DEF-8460-9A4027040A77}"/>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7" name="テキスト ボックス 686">
          <a:extLst>
            <a:ext uri="{FF2B5EF4-FFF2-40B4-BE49-F238E27FC236}">
              <a16:creationId xmlns:a16="http://schemas.microsoft.com/office/drawing/2014/main" id="{4508F0C8-9831-4744-B306-A41ACFD991F6}"/>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8" name="直線コネクタ 687">
          <a:extLst>
            <a:ext uri="{FF2B5EF4-FFF2-40B4-BE49-F238E27FC236}">
              <a16:creationId xmlns:a16="http://schemas.microsoft.com/office/drawing/2014/main" id="{C03A8C1B-CF63-47B6-9A9E-B6785DC40A09}"/>
            </a:ext>
          </a:extLst>
        </xdr:cNvPr>
        <xdr:cNvCxnSpPr/>
      </xdr:nvCxnSpPr>
      <xdr:spPr>
        <a:xfrm>
          <a:off x="164592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9" name="テキスト ボックス 688">
          <a:extLst>
            <a:ext uri="{FF2B5EF4-FFF2-40B4-BE49-F238E27FC236}">
              <a16:creationId xmlns:a16="http://schemas.microsoft.com/office/drawing/2014/main" id="{657BD752-6402-4C35-89CD-C83023E7DC5E}"/>
            </a:ext>
          </a:extLst>
        </xdr:cNvPr>
        <xdr:cNvSpPr txBox="1"/>
      </xdr:nvSpPr>
      <xdr:spPr>
        <a:xfrm>
          <a:off x="16047266"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0" name="直線コネクタ 689">
          <a:extLst>
            <a:ext uri="{FF2B5EF4-FFF2-40B4-BE49-F238E27FC236}">
              <a16:creationId xmlns:a16="http://schemas.microsoft.com/office/drawing/2014/main" id="{5E53B4ED-892D-4ACA-A1C9-221AD686D0A1}"/>
            </a:ext>
          </a:extLst>
        </xdr:cNvPr>
        <xdr:cNvCxnSpPr/>
      </xdr:nvCxnSpPr>
      <xdr:spPr>
        <a:xfrm>
          <a:off x="164592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1" name="テキスト ボックス 690">
          <a:extLst>
            <a:ext uri="{FF2B5EF4-FFF2-40B4-BE49-F238E27FC236}">
              <a16:creationId xmlns:a16="http://schemas.microsoft.com/office/drawing/2014/main" id="{C43ED69E-3718-4CEE-BACC-7A9738C9DE7E}"/>
            </a:ext>
          </a:extLst>
        </xdr:cNvPr>
        <xdr:cNvSpPr txBox="1"/>
      </xdr:nvSpPr>
      <xdr:spPr>
        <a:xfrm>
          <a:off x="16047266"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3CAAB8E7-DC14-4776-8486-BE6D040027B3}"/>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93" name="テキスト ボックス 692">
          <a:extLst>
            <a:ext uri="{FF2B5EF4-FFF2-40B4-BE49-F238E27FC236}">
              <a16:creationId xmlns:a16="http://schemas.microsoft.com/office/drawing/2014/main" id="{F8B89719-9EA1-4A75-AE88-AAC7FAFB6425}"/>
            </a:ext>
          </a:extLst>
        </xdr:cNvPr>
        <xdr:cNvSpPr txBox="1"/>
      </xdr:nvSpPr>
      <xdr:spPr>
        <a:xfrm>
          <a:off x="15985051" y="900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学校施設】&#10;一人当たり面積グラフ枠">
          <a:extLst>
            <a:ext uri="{FF2B5EF4-FFF2-40B4-BE49-F238E27FC236}">
              <a16:creationId xmlns:a16="http://schemas.microsoft.com/office/drawing/2014/main" id="{2225BD2A-5475-4885-B73A-9B3F561905B3}"/>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695" name="直線コネクタ 694">
          <a:extLst>
            <a:ext uri="{FF2B5EF4-FFF2-40B4-BE49-F238E27FC236}">
              <a16:creationId xmlns:a16="http://schemas.microsoft.com/office/drawing/2014/main" id="{AA1611A4-8EC8-4583-A446-2AC939CB8342}"/>
            </a:ext>
          </a:extLst>
        </xdr:cNvPr>
        <xdr:cNvCxnSpPr/>
      </xdr:nvCxnSpPr>
      <xdr:spPr>
        <a:xfrm flipV="1">
          <a:off x="19947254" y="9621203"/>
          <a:ext cx="0" cy="1283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696" name="【学校施設】&#10;一人当たり面積最小値テキスト">
          <a:extLst>
            <a:ext uri="{FF2B5EF4-FFF2-40B4-BE49-F238E27FC236}">
              <a16:creationId xmlns:a16="http://schemas.microsoft.com/office/drawing/2014/main" id="{3D80862C-735F-4442-B3B1-764667B0354C}"/>
            </a:ext>
          </a:extLst>
        </xdr:cNvPr>
        <xdr:cNvSpPr txBox="1"/>
      </xdr:nvSpPr>
      <xdr:spPr>
        <a:xfrm>
          <a:off x="19985990" y="1090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697" name="直線コネクタ 696">
          <a:extLst>
            <a:ext uri="{FF2B5EF4-FFF2-40B4-BE49-F238E27FC236}">
              <a16:creationId xmlns:a16="http://schemas.microsoft.com/office/drawing/2014/main" id="{C301F268-73FB-47FD-9810-6C37D5F9141C}"/>
            </a:ext>
          </a:extLst>
        </xdr:cNvPr>
        <xdr:cNvCxnSpPr/>
      </xdr:nvCxnSpPr>
      <xdr:spPr>
        <a:xfrm>
          <a:off x="19885660" y="109049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698" name="【学校施設】&#10;一人当たり面積最大値テキスト">
          <a:extLst>
            <a:ext uri="{FF2B5EF4-FFF2-40B4-BE49-F238E27FC236}">
              <a16:creationId xmlns:a16="http://schemas.microsoft.com/office/drawing/2014/main" id="{159522EB-925C-45C8-B97D-9D9190300668}"/>
            </a:ext>
          </a:extLst>
        </xdr:cNvPr>
        <xdr:cNvSpPr txBox="1"/>
      </xdr:nvSpPr>
      <xdr:spPr>
        <a:xfrm>
          <a:off x="19985990" y="938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699" name="直線コネクタ 698">
          <a:extLst>
            <a:ext uri="{FF2B5EF4-FFF2-40B4-BE49-F238E27FC236}">
              <a16:creationId xmlns:a16="http://schemas.microsoft.com/office/drawing/2014/main" id="{CF61EE81-9DB7-428B-B075-A65D6AFA0FF5}"/>
            </a:ext>
          </a:extLst>
        </xdr:cNvPr>
        <xdr:cNvCxnSpPr/>
      </xdr:nvCxnSpPr>
      <xdr:spPr>
        <a:xfrm>
          <a:off x="19885660" y="96212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167276</xdr:rowOff>
    </xdr:from>
    <xdr:ext cx="469744" cy="259045"/>
    <xdr:sp macro="" textlink="">
      <xdr:nvSpPr>
        <xdr:cNvPr id="700" name="【学校施設】&#10;一人当たり面積平均値テキスト">
          <a:extLst>
            <a:ext uri="{FF2B5EF4-FFF2-40B4-BE49-F238E27FC236}">
              <a16:creationId xmlns:a16="http://schemas.microsoft.com/office/drawing/2014/main" id="{447BA2E8-0A45-4E38-96D6-3E76BE85E7D7}"/>
            </a:ext>
          </a:extLst>
        </xdr:cNvPr>
        <xdr:cNvSpPr txBox="1"/>
      </xdr:nvSpPr>
      <xdr:spPr>
        <a:xfrm>
          <a:off x="19985990" y="10458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701" name="フローチャート: 判断 700">
          <a:extLst>
            <a:ext uri="{FF2B5EF4-FFF2-40B4-BE49-F238E27FC236}">
              <a16:creationId xmlns:a16="http://schemas.microsoft.com/office/drawing/2014/main" id="{27394CFE-B46C-4D29-85B6-39A909E3E5E7}"/>
            </a:ext>
          </a:extLst>
        </xdr:cNvPr>
        <xdr:cNvSpPr/>
      </xdr:nvSpPr>
      <xdr:spPr>
        <a:xfrm>
          <a:off x="19904710" y="1047965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702" name="フローチャート: 判断 701">
          <a:extLst>
            <a:ext uri="{FF2B5EF4-FFF2-40B4-BE49-F238E27FC236}">
              <a16:creationId xmlns:a16="http://schemas.microsoft.com/office/drawing/2014/main" id="{8F31BCB5-8204-4E7C-98F6-0CB7D3396A0C}"/>
            </a:ext>
          </a:extLst>
        </xdr:cNvPr>
        <xdr:cNvSpPr/>
      </xdr:nvSpPr>
      <xdr:spPr>
        <a:xfrm>
          <a:off x="19161760" y="1048023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703" name="フローチャート: 判断 702">
          <a:extLst>
            <a:ext uri="{FF2B5EF4-FFF2-40B4-BE49-F238E27FC236}">
              <a16:creationId xmlns:a16="http://schemas.microsoft.com/office/drawing/2014/main" id="{DD766210-D840-4C32-A1E9-90C1B036B5E7}"/>
            </a:ext>
          </a:extLst>
        </xdr:cNvPr>
        <xdr:cNvSpPr/>
      </xdr:nvSpPr>
      <xdr:spPr>
        <a:xfrm>
          <a:off x="18345150" y="10484612"/>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704" name="フローチャート: 判断 703">
          <a:extLst>
            <a:ext uri="{FF2B5EF4-FFF2-40B4-BE49-F238E27FC236}">
              <a16:creationId xmlns:a16="http://schemas.microsoft.com/office/drawing/2014/main" id="{9A8AC50F-0D03-4685-8BB5-2DF6A0A14B44}"/>
            </a:ext>
          </a:extLst>
        </xdr:cNvPr>
        <xdr:cNvSpPr/>
      </xdr:nvSpPr>
      <xdr:spPr>
        <a:xfrm>
          <a:off x="17547590" y="1051356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62357</xdr:rowOff>
    </xdr:from>
    <xdr:to>
      <xdr:col>98</xdr:col>
      <xdr:colOff>38100</xdr:colOff>
      <xdr:row>61</xdr:row>
      <xdr:rowOff>163957</xdr:rowOff>
    </xdr:to>
    <xdr:sp macro="" textlink="">
      <xdr:nvSpPr>
        <xdr:cNvPr id="705" name="フローチャート: 判断 704">
          <a:extLst>
            <a:ext uri="{FF2B5EF4-FFF2-40B4-BE49-F238E27FC236}">
              <a16:creationId xmlns:a16="http://schemas.microsoft.com/office/drawing/2014/main" id="{DBB4C39A-97F8-4902-B28E-FB93F1A07BC7}"/>
            </a:ext>
          </a:extLst>
        </xdr:cNvPr>
        <xdr:cNvSpPr/>
      </xdr:nvSpPr>
      <xdr:spPr>
        <a:xfrm>
          <a:off x="16761460" y="10516997"/>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6F13E184-4444-4A0C-8753-5ACC916211AC}"/>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BB273125-4456-4533-844B-04BA5570871C}"/>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D826CA1A-A290-43D4-A30B-EF6519AABDA3}"/>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A1F7EE6D-6206-4342-8526-6BC73EF467A4}"/>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AD3AB08D-1534-4C00-BCFE-95D0A794996E}"/>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1397</xdr:rowOff>
    </xdr:from>
    <xdr:to>
      <xdr:col>116</xdr:col>
      <xdr:colOff>114300</xdr:colOff>
      <xdr:row>61</xdr:row>
      <xdr:rowOff>102997</xdr:rowOff>
    </xdr:to>
    <xdr:sp macro="" textlink="">
      <xdr:nvSpPr>
        <xdr:cNvPr id="711" name="楕円 710">
          <a:extLst>
            <a:ext uri="{FF2B5EF4-FFF2-40B4-BE49-F238E27FC236}">
              <a16:creationId xmlns:a16="http://schemas.microsoft.com/office/drawing/2014/main" id="{438A9247-3DEF-43A1-8F1B-B2652FAD0E8C}"/>
            </a:ext>
          </a:extLst>
        </xdr:cNvPr>
        <xdr:cNvSpPr/>
      </xdr:nvSpPr>
      <xdr:spPr>
        <a:xfrm>
          <a:off x="19904710" y="10459847"/>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24274</xdr:rowOff>
    </xdr:from>
    <xdr:ext cx="469744" cy="259045"/>
    <xdr:sp macro="" textlink="">
      <xdr:nvSpPr>
        <xdr:cNvPr id="712" name="【学校施設】&#10;一人当たり面積該当値テキスト">
          <a:extLst>
            <a:ext uri="{FF2B5EF4-FFF2-40B4-BE49-F238E27FC236}">
              <a16:creationId xmlns:a16="http://schemas.microsoft.com/office/drawing/2014/main" id="{7A0F9A44-325D-4B8B-94ED-CA2B348AFAF6}"/>
            </a:ext>
          </a:extLst>
        </xdr:cNvPr>
        <xdr:cNvSpPr txBox="1"/>
      </xdr:nvSpPr>
      <xdr:spPr>
        <a:xfrm>
          <a:off x="19985990" y="1030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11494</xdr:rowOff>
    </xdr:from>
    <xdr:to>
      <xdr:col>112</xdr:col>
      <xdr:colOff>38100</xdr:colOff>
      <xdr:row>61</xdr:row>
      <xdr:rowOff>113094</xdr:rowOff>
    </xdr:to>
    <xdr:sp macro="" textlink="">
      <xdr:nvSpPr>
        <xdr:cNvPr id="713" name="楕円 712">
          <a:extLst>
            <a:ext uri="{FF2B5EF4-FFF2-40B4-BE49-F238E27FC236}">
              <a16:creationId xmlns:a16="http://schemas.microsoft.com/office/drawing/2014/main" id="{20D2F840-83DE-419F-B009-059D7ABFF1F3}"/>
            </a:ext>
          </a:extLst>
        </xdr:cNvPr>
        <xdr:cNvSpPr/>
      </xdr:nvSpPr>
      <xdr:spPr>
        <a:xfrm>
          <a:off x="19161760" y="104737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52197</xdr:rowOff>
    </xdr:from>
    <xdr:to>
      <xdr:col>116</xdr:col>
      <xdr:colOff>63500</xdr:colOff>
      <xdr:row>61</xdr:row>
      <xdr:rowOff>62294</xdr:rowOff>
    </xdr:to>
    <xdr:cxnSp macro="">
      <xdr:nvCxnSpPr>
        <xdr:cNvPr id="714" name="直線コネクタ 713">
          <a:extLst>
            <a:ext uri="{FF2B5EF4-FFF2-40B4-BE49-F238E27FC236}">
              <a16:creationId xmlns:a16="http://schemas.microsoft.com/office/drawing/2014/main" id="{354A34BB-1F02-46F7-ABBB-B59B827685C3}"/>
            </a:ext>
          </a:extLst>
        </xdr:cNvPr>
        <xdr:cNvCxnSpPr/>
      </xdr:nvCxnSpPr>
      <xdr:spPr>
        <a:xfrm flipV="1">
          <a:off x="19204940" y="10514457"/>
          <a:ext cx="74295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25781</xdr:rowOff>
    </xdr:from>
    <xdr:to>
      <xdr:col>107</xdr:col>
      <xdr:colOff>101600</xdr:colOff>
      <xdr:row>61</xdr:row>
      <xdr:rowOff>127381</xdr:rowOff>
    </xdr:to>
    <xdr:sp macro="" textlink="">
      <xdr:nvSpPr>
        <xdr:cNvPr id="715" name="楕円 714">
          <a:extLst>
            <a:ext uri="{FF2B5EF4-FFF2-40B4-BE49-F238E27FC236}">
              <a16:creationId xmlns:a16="http://schemas.microsoft.com/office/drawing/2014/main" id="{F78EBF04-A113-4E36-89FF-94A0A5A55223}"/>
            </a:ext>
          </a:extLst>
        </xdr:cNvPr>
        <xdr:cNvSpPr/>
      </xdr:nvSpPr>
      <xdr:spPr>
        <a:xfrm>
          <a:off x="18345150" y="10480421"/>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62294</xdr:rowOff>
    </xdr:from>
    <xdr:to>
      <xdr:col>111</xdr:col>
      <xdr:colOff>177800</xdr:colOff>
      <xdr:row>61</xdr:row>
      <xdr:rowOff>76581</xdr:rowOff>
    </xdr:to>
    <xdr:cxnSp macro="">
      <xdr:nvCxnSpPr>
        <xdr:cNvPr id="716" name="直線コネクタ 715">
          <a:extLst>
            <a:ext uri="{FF2B5EF4-FFF2-40B4-BE49-F238E27FC236}">
              <a16:creationId xmlns:a16="http://schemas.microsoft.com/office/drawing/2014/main" id="{1B7E990B-0DEC-436E-B631-14E56E39BC5F}"/>
            </a:ext>
          </a:extLst>
        </xdr:cNvPr>
        <xdr:cNvCxnSpPr/>
      </xdr:nvCxnSpPr>
      <xdr:spPr>
        <a:xfrm flipV="1">
          <a:off x="18399760" y="10516934"/>
          <a:ext cx="80518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35306</xdr:rowOff>
    </xdr:from>
    <xdr:to>
      <xdr:col>102</xdr:col>
      <xdr:colOff>165100</xdr:colOff>
      <xdr:row>61</xdr:row>
      <xdr:rowOff>136906</xdr:rowOff>
    </xdr:to>
    <xdr:sp macro="" textlink="">
      <xdr:nvSpPr>
        <xdr:cNvPr id="717" name="楕円 716">
          <a:extLst>
            <a:ext uri="{FF2B5EF4-FFF2-40B4-BE49-F238E27FC236}">
              <a16:creationId xmlns:a16="http://schemas.microsoft.com/office/drawing/2014/main" id="{CFC8D174-0224-48D9-ADD7-17E573AA758E}"/>
            </a:ext>
          </a:extLst>
        </xdr:cNvPr>
        <xdr:cNvSpPr/>
      </xdr:nvSpPr>
      <xdr:spPr>
        <a:xfrm>
          <a:off x="17547590" y="10493756"/>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76581</xdr:rowOff>
    </xdr:from>
    <xdr:to>
      <xdr:col>107</xdr:col>
      <xdr:colOff>50800</xdr:colOff>
      <xdr:row>61</xdr:row>
      <xdr:rowOff>86106</xdr:rowOff>
    </xdr:to>
    <xdr:cxnSp macro="">
      <xdr:nvCxnSpPr>
        <xdr:cNvPr id="718" name="直線コネクタ 717">
          <a:extLst>
            <a:ext uri="{FF2B5EF4-FFF2-40B4-BE49-F238E27FC236}">
              <a16:creationId xmlns:a16="http://schemas.microsoft.com/office/drawing/2014/main" id="{AA9ACFD2-3AD7-464E-9635-8811E5C66211}"/>
            </a:ext>
          </a:extLst>
        </xdr:cNvPr>
        <xdr:cNvCxnSpPr/>
      </xdr:nvCxnSpPr>
      <xdr:spPr>
        <a:xfrm flipV="1">
          <a:off x="17602200" y="10535031"/>
          <a:ext cx="79756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48260</xdr:rowOff>
    </xdr:from>
    <xdr:to>
      <xdr:col>98</xdr:col>
      <xdr:colOff>38100</xdr:colOff>
      <xdr:row>61</xdr:row>
      <xdr:rowOff>149860</xdr:rowOff>
    </xdr:to>
    <xdr:sp macro="" textlink="">
      <xdr:nvSpPr>
        <xdr:cNvPr id="719" name="楕円 718">
          <a:extLst>
            <a:ext uri="{FF2B5EF4-FFF2-40B4-BE49-F238E27FC236}">
              <a16:creationId xmlns:a16="http://schemas.microsoft.com/office/drawing/2014/main" id="{B4D3DC2F-BF30-4358-B6C4-C7CD910F1F77}"/>
            </a:ext>
          </a:extLst>
        </xdr:cNvPr>
        <xdr:cNvSpPr/>
      </xdr:nvSpPr>
      <xdr:spPr>
        <a:xfrm>
          <a:off x="16761460" y="1050861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86106</xdr:rowOff>
    </xdr:from>
    <xdr:to>
      <xdr:col>102</xdr:col>
      <xdr:colOff>114300</xdr:colOff>
      <xdr:row>61</xdr:row>
      <xdr:rowOff>99060</xdr:rowOff>
    </xdr:to>
    <xdr:cxnSp macro="">
      <xdr:nvCxnSpPr>
        <xdr:cNvPr id="720" name="直線コネクタ 719">
          <a:extLst>
            <a:ext uri="{FF2B5EF4-FFF2-40B4-BE49-F238E27FC236}">
              <a16:creationId xmlns:a16="http://schemas.microsoft.com/office/drawing/2014/main" id="{ECD2AC02-5C9E-4DF7-8CCD-EB29E979F529}"/>
            </a:ext>
          </a:extLst>
        </xdr:cNvPr>
        <xdr:cNvCxnSpPr/>
      </xdr:nvCxnSpPr>
      <xdr:spPr>
        <a:xfrm flipV="1">
          <a:off x="16804640" y="10546461"/>
          <a:ext cx="79756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110697</xdr:rowOff>
    </xdr:from>
    <xdr:ext cx="469744" cy="259045"/>
    <xdr:sp macro="" textlink="">
      <xdr:nvSpPr>
        <xdr:cNvPr id="721" name="n_1aveValue【学校施設】&#10;一人当たり面積">
          <a:extLst>
            <a:ext uri="{FF2B5EF4-FFF2-40B4-BE49-F238E27FC236}">
              <a16:creationId xmlns:a16="http://schemas.microsoft.com/office/drawing/2014/main" id="{14DD1C38-6C6B-40AA-AB53-839266474289}"/>
            </a:ext>
          </a:extLst>
        </xdr:cNvPr>
        <xdr:cNvSpPr txBox="1"/>
      </xdr:nvSpPr>
      <xdr:spPr>
        <a:xfrm>
          <a:off x="18982132" y="1056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120794</xdr:rowOff>
    </xdr:from>
    <xdr:ext cx="469744" cy="259045"/>
    <xdr:sp macro="" textlink="">
      <xdr:nvSpPr>
        <xdr:cNvPr id="722" name="n_2aveValue【学校施設】&#10;一人当たり面積">
          <a:extLst>
            <a:ext uri="{FF2B5EF4-FFF2-40B4-BE49-F238E27FC236}">
              <a16:creationId xmlns:a16="http://schemas.microsoft.com/office/drawing/2014/main" id="{664D69C3-962F-4F58-B0B0-F96A23EE976C}"/>
            </a:ext>
          </a:extLst>
        </xdr:cNvPr>
        <xdr:cNvSpPr txBox="1"/>
      </xdr:nvSpPr>
      <xdr:spPr>
        <a:xfrm>
          <a:off x="18182032" y="1058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144035</xdr:rowOff>
    </xdr:from>
    <xdr:ext cx="469744" cy="259045"/>
    <xdr:sp macro="" textlink="">
      <xdr:nvSpPr>
        <xdr:cNvPr id="723" name="n_3aveValue【学校施設】&#10;一人当たり面積">
          <a:extLst>
            <a:ext uri="{FF2B5EF4-FFF2-40B4-BE49-F238E27FC236}">
              <a16:creationId xmlns:a16="http://schemas.microsoft.com/office/drawing/2014/main" id="{42DC70E3-368A-40B4-9E76-3A1863CE3016}"/>
            </a:ext>
          </a:extLst>
        </xdr:cNvPr>
        <xdr:cNvSpPr txBox="1"/>
      </xdr:nvSpPr>
      <xdr:spPr>
        <a:xfrm>
          <a:off x="17384472" y="1060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155084</xdr:rowOff>
    </xdr:from>
    <xdr:ext cx="469744" cy="259045"/>
    <xdr:sp macro="" textlink="">
      <xdr:nvSpPr>
        <xdr:cNvPr id="724" name="n_4aveValue【学校施設】&#10;一人当たり面積">
          <a:extLst>
            <a:ext uri="{FF2B5EF4-FFF2-40B4-BE49-F238E27FC236}">
              <a16:creationId xmlns:a16="http://schemas.microsoft.com/office/drawing/2014/main" id="{3A6D6237-F69B-448E-A07B-59A32D0A53A6}"/>
            </a:ext>
          </a:extLst>
        </xdr:cNvPr>
        <xdr:cNvSpPr txBox="1"/>
      </xdr:nvSpPr>
      <xdr:spPr>
        <a:xfrm>
          <a:off x="16588817" y="1061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129621</xdr:rowOff>
    </xdr:from>
    <xdr:ext cx="469744" cy="259045"/>
    <xdr:sp macro="" textlink="">
      <xdr:nvSpPr>
        <xdr:cNvPr id="725" name="n_1mainValue【学校施設】&#10;一人当たり面積">
          <a:extLst>
            <a:ext uri="{FF2B5EF4-FFF2-40B4-BE49-F238E27FC236}">
              <a16:creationId xmlns:a16="http://schemas.microsoft.com/office/drawing/2014/main" id="{9B603057-FC45-4DC2-8716-372B012C4F2D}"/>
            </a:ext>
          </a:extLst>
        </xdr:cNvPr>
        <xdr:cNvSpPr txBox="1"/>
      </xdr:nvSpPr>
      <xdr:spPr>
        <a:xfrm>
          <a:off x="18982132" y="1024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143908</xdr:rowOff>
    </xdr:from>
    <xdr:ext cx="469744" cy="259045"/>
    <xdr:sp macro="" textlink="">
      <xdr:nvSpPr>
        <xdr:cNvPr id="726" name="n_2mainValue【学校施設】&#10;一人当たり面積">
          <a:extLst>
            <a:ext uri="{FF2B5EF4-FFF2-40B4-BE49-F238E27FC236}">
              <a16:creationId xmlns:a16="http://schemas.microsoft.com/office/drawing/2014/main" id="{7D1E8B68-A038-48D6-8F69-E37138F535AF}"/>
            </a:ext>
          </a:extLst>
        </xdr:cNvPr>
        <xdr:cNvSpPr txBox="1"/>
      </xdr:nvSpPr>
      <xdr:spPr>
        <a:xfrm>
          <a:off x="18182032" y="1025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153433</xdr:rowOff>
    </xdr:from>
    <xdr:ext cx="469744" cy="259045"/>
    <xdr:sp macro="" textlink="">
      <xdr:nvSpPr>
        <xdr:cNvPr id="727" name="n_3mainValue【学校施設】&#10;一人当たり面積">
          <a:extLst>
            <a:ext uri="{FF2B5EF4-FFF2-40B4-BE49-F238E27FC236}">
              <a16:creationId xmlns:a16="http://schemas.microsoft.com/office/drawing/2014/main" id="{89E6E1BF-4BEF-4826-9054-D875F702722A}"/>
            </a:ext>
          </a:extLst>
        </xdr:cNvPr>
        <xdr:cNvSpPr txBox="1"/>
      </xdr:nvSpPr>
      <xdr:spPr>
        <a:xfrm>
          <a:off x="17384472" y="1026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166387</xdr:rowOff>
    </xdr:from>
    <xdr:ext cx="469744" cy="259045"/>
    <xdr:sp macro="" textlink="">
      <xdr:nvSpPr>
        <xdr:cNvPr id="728" name="n_4mainValue【学校施設】&#10;一人当たり面積">
          <a:extLst>
            <a:ext uri="{FF2B5EF4-FFF2-40B4-BE49-F238E27FC236}">
              <a16:creationId xmlns:a16="http://schemas.microsoft.com/office/drawing/2014/main" id="{A5330D0D-CFC9-460D-9604-34366DB37CD8}"/>
            </a:ext>
          </a:extLst>
        </xdr:cNvPr>
        <xdr:cNvSpPr txBox="1"/>
      </xdr:nvSpPr>
      <xdr:spPr>
        <a:xfrm>
          <a:off x="1658881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057E0042-330F-4AE0-A2D4-C85504F64B5D}"/>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FB7E519E-E82A-41D8-8F88-F931CD941B61}"/>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BD6413B1-50C3-48D3-A48E-4E2857915534}"/>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B2107922-B7D2-4832-ACE2-8F17BC8628F2}"/>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77B682F1-5F82-4B1D-9AE9-3F5805F833BB}"/>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ECC224E5-E179-4E39-B0D3-057CD9008A94}"/>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FA595B4A-FC47-4F5C-AEB3-CFDB12CACA7B}"/>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C857021F-1D87-4494-BFD2-62485987F708}"/>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CFA53CD0-3908-4885-8497-E7F3D6EB3CA2}"/>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151A8326-F368-430D-B716-B3A5B84BBFC3}"/>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6A062B9E-22DE-463D-B52D-BB345AB08258}"/>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A9B28C36-8BB7-4ACF-88AF-D48BD83A75B2}"/>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7EEED37E-A5AF-494B-A8E2-5D6BD72962FC}"/>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8002F27E-1A5F-4A1F-8FD6-74E07CD0FE8F}"/>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9151F5F1-B284-4A54-AEF1-0287EDC68D64}"/>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68052D17-830F-49FD-AC98-2D8215E63B56}"/>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32F3941C-5F05-422C-B7E0-472E6F05C719}"/>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29D04E96-741A-45FE-BA08-81DF708483BE}"/>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893DDDB5-5AD0-4567-83EE-698A6C35FC7E}"/>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CF11B9F2-D65B-4DD5-90C3-95D139B56BBB}"/>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a:extLst>
            <a:ext uri="{FF2B5EF4-FFF2-40B4-BE49-F238E27FC236}">
              <a16:creationId xmlns:a16="http://schemas.microsoft.com/office/drawing/2014/main" id="{96CB3413-AD10-49FA-8EAB-2A25B9A187C9}"/>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4FA00DF5-3B3E-4B93-A0EE-9BF50D260C70}"/>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7DE5CB76-94FA-40F2-8FB8-E298679D56DC}"/>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児童館】&#10;有形固定資産減価償却率グラフ枠">
          <a:extLst>
            <a:ext uri="{FF2B5EF4-FFF2-40B4-BE49-F238E27FC236}">
              <a16:creationId xmlns:a16="http://schemas.microsoft.com/office/drawing/2014/main" id="{EE5202D7-756D-444A-B1B2-14033B0DD50C}"/>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87630</xdr:rowOff>
    </xdr:from>
    <xdr:to>
      <xdr:col>85</xdr:col>
      <xdr:colOff>126364</xdr:colOff>
      <xdr:row>86</xdr:row>
      <xdr:rowOff>114300</xdr:rowOff>
    </xdr:to>
    <xdr:cxnSp macro="">
      <xdr:nvCxnSpPr>
        <xdr:cNvPr id="753" name="直線コネクタ 752">
          <a:extLst>
            <a:ext uri="{FF2B5EF4-FFF2-40B4-BE49-F238E27FC236}">
              <a16:creationId xmlns:a16="http://schemas.microsoft.com/office/drawing/2014/main" id="{E450763C-8B7E-4289-B07B-31A91E5B2566}"/>
            </a:ext>
          </a:extLst>
        </xdr:cNvPr>
        <xdr:cNvCxnSpPr/>
      </xdr:nvCxnSpPr>
      <xdr:spPr>
        <a:xfrm flipV="1">
          <a:off x="14703424" y="1329309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4" name="【児童館】&#10;有形固定資産減価償却率最小値テキスト">
          <a:extLst>
            <a:ext uri="{FF2B5EF4-FFF2-40B4-BE49-F238E27FC236}">
              <a16:creationId xmlns:a16="http://schemas.microsoft.com/office/drawing/2014/main" id="{CF5D05B3-B8AA-4A7F-8606-625193EE9AF2}"/>
            </a:ext>
          </a:extLst>
        </xdr:cNvPr>
        <xdr:cNvSpPr txBox="1"/>
      </xdr:nvSpPr>
      <xdr:spPr>
        <a:xfrm>
          <a:off x="1474216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5" name="直線コネクタ 754">
          <a:extLst>
            <a:ext uri="{FF2B5EF4-FFF2-40B4-BE49-F238E27FC236}">
              <a16:creationId xmlns:a16="http://schemas.microsoft.com/office/drawing/2014/main" id="{C819E7D7-F69F-472A-BD5B-4DF98B54033A}"/>
            </a:ext>
          </a:extLst>
        </xdr:cNvPr>
        <xdr:cNvCxnSpPr/>
      </xdr:nvCxnSpPr>
      <xdr:spPr>
        <a:xfrm>
          <a:off x="1461135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34307</xdr:rowOff>
    </xdr:from>
    <xdr:ext cx="405111" cy="259045"/>
    <xdr:sp macro="" textlink="">
      <xdr:nvSpPr>
        <xdr:cNvPr id="756" name="【児童館】&#10;有形固定資産減価償却率最大値テキスト">
          <a:extLst>
            <a:ext uri="{FF2B5EF4-FFF2-40B4-BE49-F238E27FC236}">
              <a16:creationId xmlns:a16="http://schemas.microsoft.com/office/drawing/2014/main" id="{416C6EE3-DC9B-49C0-85D6-835B25A4D253}"/>
            </a:ext>
          </a:extLst>
        </xdr:cNvPr>
        <xdr:cNvSpPr txBox="1"/>
      </xdr:nvSpPr>
      <xdr:spPr>
        <a:xfrm>
          <a:off x="14742160" y="1306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87630</xdr:rowOff>
    </xdr:from>
    <xdr:to>
      <xdr:col>86</xdr:col>
      <xdr:colOff>25400</xdr:colOff>
      <xdr:row>77</xdr:row>
      <xdr:rowOff>87630</xdr:rowOff>
    </xdr:to>
    <xdr:cxnSp macro="">
      <xdr:nvCxnSpPr>
        <xdr:cNvPr id="757" name="直線コネクタ 756">
          <a:extLst>
            <a:ext uri="{FF2B5EF4-FFF2-40B4-BE49-F238E27FC236}">
              <a16:creationId xmlns:a16="http://schemas.microsoft.com/office/drawing/2014/main" id="{89DDDE35-79E6-4D5C-8D37-AAB1B9E07442}"/>
            </a:ext>
          </a:extLst>
        </xdr:cNvPr>
        <xdr:cNvCxnSpPr/>
      </xdr:nvCxnSpPr>
      <xdr:spPr>
        <a:xfrm>
          <a:off x="14611350" y="1329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101616</xdr:rowOff>
    </xdr:from>
    <xdr:ext cx="405111" cy="259045"/>
    <xdr:sp macro="" textlink="">
      <xdr:nvSpPr>
        <xdr:cNvPr id="758" name="【児童館】&#10;有形固定資産減価償却率平均値テキスト">
          <a:extLst>
            <a:ext uri="{FF2B5EF4-FFF2-40B4-BE49-F238E27FC236}">
              <a16:creationId xmlns:a16="http://schemas.microsoft.com/office/drawing/2014/main" id="{6A9F75BA-4407-43F4-9E88-9E565BB9320A}"/>
            </a:ext>
          </a:extLst>
        </xdr:cNvPr>
        <xdr:cNvSpPr txBox="1"/>
      </xdr:nvSpPr>
      <xdr:spPr>
        <a:xfrm>
          <a:off x="14742160" y="13985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78739</xdr:rowOff>
    </xdr:from>
    <xdr:to>
      <xdr:col>85</xdr:col>
      <xdr:colOff>177800</xdr:colOff>
      <xdr:row>83</xdr:row>
      <xdr:rowOff>8889</xdr:rowOff>
    </xdr:to>
    <xdr:sp macro="" textlink="">
      <xdr:nvSpPr>
        <xdr:cNvPr id="759" name="フローチャート: 判断 758">
          <a:extLst>
            <a:ext uri="{FF2B5EF4-FFF2-40B4-BE49-F238E27FC236}">
              <a16:creationId xmlns:a16="http://schemas.microsoft.com/office/drawing/2014/main" id="{D727450F-185E-4E3D-9851-250E18D9634B}"/>
            </a:ext>
          </a:extLst>
        </xdr:cNvPr>
        <xdr:cNvSpPr/>
      </xdr:nvSpPr>
      <xdr:spPr>
        <a:xfrm>
          <a:off x="14649450" y="1413763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31114</xdr:rowOff>
    </xdr:from>
    <xdr:to>
      <xdr:col>81</xdr:col>
      <xdr:colOff>101600</xdr:colOff>
      <xdr:row>82</xdr:row>
      <xdr:rowOff>132714</xdr:rowOff>
    </xdr:to>
    <xdr:sp macro="" textlink="">
      <xdr:nvSpPr>
        <xdr:cNvPr id="760" name="フローチャート: 判断 759">
          <a:extLst>
            <a:ext uri="{FF2B5EF4-FFF2-40B4-BE49-F238E27FC236}">
              <a16:creationId xmlns:a16="http://schemas.microsoft.com/office/drawing/2014/main" id="{E4918DCD-74F7-44C1-997A-EDDDAA49FBA5}"/>
            </a:ext>
          </a:extLst>
        </xdr:cNvPr>
        <xdr:cNvSpPr/>
      </xdr:nvSpPr>
      <xdr:spPr>
        <a:xfrm>
          <a:off x="13887450" y="1408810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166370</xdr:rowOff>
    </xdr:from>
    <xdr:to>
      <xdr:col>76</xdr:col>
      <xdr:colOff>165100</xdr:colOff>
      <xdr:row>82</xdr:row>
      <xdr:rowOff>96520</xdr:rowOff>
    </xdr:to>
    <xdr:sp macro="" textlink="">
      <xdr:nvSpPr>
        <xdr:cNvPr id="761" name="フローチャート: 判断 760">
          <a:extLst>
            <a:ext uri="{FF2B5EF4-FFF2-40B4-BE49-F238E27FC236}">
              <a16:creationId xmlns:a16="http://schemas.microsoft.com/office/drawing/2014/main" id="{48218911-7ACF-4EAE-A8C2-A3F6BE3A1E07}"/>
            </a:ext>
          </a:extLst>
        </xdr:cNvPr>
        <xdr:cNvSpPr/>
      </xdr:nvSpPr>
      <xdr:spPr>
        <a:xfrm>
          <a:off x="13089890" y="1405763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23495</xdr:rowOff>
    </xdr:from>
    <xdr:to>
      <xdr:col>72</xdr:col>
      <xdr:colOff>38100</xdr:colOff>
      <xdr:row>82</xdr:row>
      <xdr:rowOff>125095</xdr:rowOff>
    </xdr:to>
    <xdr:sp macro="" textlink="">
      <xdr:nvSpPr>
        <xdr:cNvPr id="762" name="フローチャート: 判断 761">
          <a:extLst>
            <a:ext uri="{FF2B5EF4-FFF2-40B4-BE49-F238E27FC236}">
              <a16:creationId xmlns:a16="http://schemas.microsoft.com/office/drawing/2014/main" id="{F908465F-8C86-408A-B215-B88E5C278EF0}"/>
            </a:ext>
          </a:extLst>
        </xdr:cNvPr>
        <xdr:cNvSpPr/>
      </xdr:nvSpPr>
      <xdr:spPr>
        <a:xfrm>
          <a:off x="12303760" y="1407858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145414</xdr:rowOff>
    </xdr:from>
    <xdr:to>
      <xdr:col>67</xdr:col>
      <xdr:colOff>101600</xdr:colOff>
      <xdr:row>82</xdr:row>
      <xdr:rowOff>75564</xdr:rowOff>
    </xdr:to>
    <xdr:sp macro="" textlink="">
      <xdr:nvSpPr>
        <xdr:cNvPr id="763" name="フローチャート: 判断 762">
          <a:extLst>
            <a:ext uri="{FF2B5EF4-FFF2-40B4-BE49-F238E27FC236}">
              <a16:creationId xmlns:a16="http://schemas.microsoft.com/office/drawing/2014/main" id="{F1C8BD4A-2BE8-475A-B12D-EA397B14C249}"/>
            </a:ext>
          </a:extLst>
        </xdr:cNvPr>
        <xdr:cNvSpPr/>
      </xdr:nvSpPr>
      <xdr:spPr>
        <a:xfrm>
          <a:off x="11487150" y="1403095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A70E4809-217F-4DBA-A247-D296E6F91938}"/>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4041E016-2E72-4E22-9CCA-E163779B6EFD}"/>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6BBB44D0-523B-4E25-A317-CA3C293FEB32}"/>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4F9BECC2-4149-4D85-8E81-43123981D0C9}"/>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90B9B335-DEBA-4C42-A5B5-8F17758A6885}"/>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120650</xdr:rowOff>
    </xdr:from>
    <xdr:to>
      <xdr:col>85</xdr:col>
      <xdr:colOff>177800</xdr:colOff>
      <xdr:row>86</xdr:row>
      <xdr:rowOff>50800</xdr:rowOff>
    </xdr:to>
    <xdr:sp macro="" textlink="">
      <xdr:nvSpPr>
        <xdr:cNvPr id="769" name="楕円 768">
          <a:extLst>
            <a:ext uri="{FF2B5EF4-FFF2-40B4-BE49-F238E27FC236}">
              <a16:creationId xmlns:a16="http://schemas.microsoft.com/office/drawing/2014/main" id="{E2C5C271-1749-43E8-AA78-82677F784A42}"/>
            </a:ext>
          </a:extLst>
        </xdr:cNvPr>
        <xdr:cNvSpPr/>
      </xdr:nvSpPr>
      <xdr:spPr>
        <a:xfrm>
          <a:off x="14649450" y="146958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35577</xdr:rowOff>
    </xdr:from>
    <xdr:ext cx="405111" cy="259045"/>
    <xdr:sp macro="" textlink="">
      <xdr:nvSpPr>
        <xdr:cNvPr id="770" name="【児童館】&#10;有形固定資産減価償却率該当値テキスト">
          <a:extLst>
            <a:ext uri="{FF2B5EF4-FFF2-40B4-BE49-F238E27FC236}">
              <a16:creationId xmlns:a16="http://schemas.microsoft.com/office/drawing/2014/main" id="{29C51D82-4AB9-49E4-8EFE-D7B7F16726BE}"/>
            </a:ext>
          </a:extLst>
        </xdr:cNvPr>
        <xdr:cNvSpPr txBox="1"/>
      </xdr:nvSpPr>
      <xdr:spPr>
        <a:xfrm>
          <a:off x="14742160" y="1460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78739</xdr:rowOff>
    </xdr:from>
    <xdr:to>
      <xdr:col>81</xdr:col>
      <xdr:colOff>101600</xdr:colOff>
      <xdr:row>86</xdr:row>
      <xdr:rowOff>8889</xdr:rowOff>
    </xdr:to>
    <xdr:sp macro="" textlink="">
      <xdr:nvSpPr>
        <xdr:cNvPr id="771" name="楕円 770">
          <a:extLst>
            <a:ext uri="{FF2B5EF4-FFF2-40B4-BE49-F238E27FC236}">
              <a16:creationId xmlns:a16="http://schemas.microsoft.com/office/drawing/2014/main" id="{20925B6A-A85B-4226-A87B-78ADA7B7689A}"/>
            </a:ext>
          </a:extLst>
        </xdr:cNvPr>
        <xdr:cNvSpPr/>
      </xdr:nvSpPr>
      <xdr:spPr>
        <a:xfrm>
          <a:off x="13887450" y="1465198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129539</xdr:rowOff>
    </xdr:from>
    <xdr:to>
      <xdr:col>85</xdr:col>
      <xdr:colOff>127000</xdr:colOff>
      <xdr:row>86</xdr:row>
      <xdr:rowOff>0</xdr:rowOff>
    </xdr:to>
    <xdr:cxnSp macro="">
      <xdr:nvCxnSpPr>
        <xdr:cNvPr id="772" name="直線コネクタ 771">
          <a:extLst>
            <a:ext uri="{FF2B5EF4-FFF2-40B4-BE49-F238E27FC236}">
              <a16:creationId xmlns:a16="http://schemas.microsoft.com/office/drawing/2014/main" id="{963C7D95-BC7D-432F-B0C6-BD12B0C6B6CF}"/>
            </a:ext>
          </a:extLst>
        </xdr:cNvPr>
        <xdr:cNvCxnSpPr/>
      </xdr:nvCxnSpPr>
      <xdr:spPr>
        <a:xfrm>
          <a:off x="13942060" y="14706599"/>
          <a:ext cx="762000" cy="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44450</xdr:rowOff>
    </xdr:from>
    <xdr:to>
      <xdr:col>76</xdr:col>
      <xdr:colOff>165100</xdr:colOff>
      <xdr:row>85</xdr:row>
      <xdr:rowOff>146050</xdr:rowOff>
    </xdr:to>
    <xdr:sp macro="" textlink="">
      <xdr:nvSpPr>
        <xdr:cNvPr id="773" name="楕円 772">
          <a:extLst>
            <a:ext uri="{FF2B5EF4-FFF2-40B4-BE49-F238E27FC236}">
              <a16:creationId xmlns:a16="http://schemas.microsoft.com/office/drawing/2014/main" id="{8DC2782E-2619-444D-B2A2-29C303B206AE}"/>
            </a:ext>
          </a:extLst>
        </xdr:cNvPr>
        <xdr:cNvSpPr/>
      </xdr:nvSpPr>
      <xdr:spPr>
        <a:xfrm>
          <a:off x="13089890" y="1461960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95250</xdr:rowOff>
    </xdr:from>
    <xdr:to>
      <xdr:col>81</xdr:col>
      <xdr:colOff>50800</xdr:colOff>
      <xdr:row>85</xdr:row>
      <xdr:rowOff>129539</xdr:rowOff>
    </xdr:to>
    <xdr:cxnSp macro="">
      <xdr:nvCxnSpPr>
        <xdr:cNvPr id="774" name="直線コネクタ 773">
          <a:extLst>
            <a:ext uri="{FF2B5EF4-FFF2-40B4-BE49-F238E27FC236}">
              <a16:creationId xmlns:a16="http://schemas.microsoft.com/office/drawing/2014/main" id="{F841CCD6-8683-4337-98CD-816340CE31BB}"/>
            </a:ext>
          </a:extLst>
        </xdr:cNvPr>
        <xdr:cNvCxnSpPr/>
      </xdr:nvCxnSpPr>
      <xdr:spPr>
        <a:xfrm>
          <a:off x="13144500" y="14664690"/>
          <a:ext cx="79756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2539</xdr:rowOff>
    </xdr:from>
    <xdr:to>
      <xdr:col>72</xdr:col>
      <xdr:colOff>38100</xdr:colOff>
      <xdr:row>85</xdr:row>
      <xdr:rowOff>104139</xdr:rowOff>
    </xdr:to>
    <xdr:sp macro="" textlink="">
      <xdr:nvSpPr>
        <xdr:cNvPr id="775" name="楕円 774">
          <a:extLst>
            <a:ext uri="{FF2B5EF4-FFF2-40B4-BE49-F238E27FC236}">
              <a16:creationId xmlns:a16="http://schemas.microsoft.com/office/drawing/2014/main" id="{AF173365-14D5-4979-BACE-6F35377AC5DF}"/>
            </a:ext>
          </a:extLst>
        </xdr:cNvPr>
        <xdr:cNvSpPr/>
      </xdr:nvSpPr>
      <xdr:spPr>
        <a:xfrm>
          <a:off x="12303760" y="1457578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53339</xdr:rowOff>
    </xdr:from>
    <xdr:to>
      <xdr:col>76</xdr:col>
      <xdr:colOff>114300</xdr:colOff>
      <xdr:row>85</xdr:row>
      <xdr:rowOff>95250</xdr:rowOff>
    </xdr:to>
    <xdr:cxnSp macro="">
      <xdr:nvCxnSpPr>
        <xdr:cNvPr id="776" name="直線コネクタ 775">
          <a:extLst>
            <a:ext uri="{FF2B5EF4-FFF2-40B4-BE49-F238E27FC236}">
              <a16:creationId xmlns:a16="http://schemas.microsoft.com/office/drawing/2014/main" id="{F0711093-CCDA-4E21-99D7-3211E08B2730}"/>
            </a:ext>
          </a:extLst>
        </xdr:cNvPr>
        <xdr:cNvCxnSpPr/>
      </xdr:nvCxnSpPr>
      <xdr:spPr>
        <a:xfrm>
          <a:off x="12346940" y="14630399"/>
          <a:ext cx="79756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132080</xdr:rowOff>
    </xdr:from>
    <xdr:to>
      <xdr:col>67</xdr:col>
      <xdr:colOff>101600</xdr:colOff>
      <xdr:row>85</xdr:row>
      <xdr:rowOff>62230</xdr:rowOff>
    </xdr:to>
    <xdr:sp macro="" textlink="">
      <xdr:nvSpPr>
        <xdr:cNvPr id="777" name="楕円 776">
          <a:extLst>
            <a:ext uri="{FF2B5EF4-FFF2-40B4-BE49-F238E27FC236}">
              <a16:creationId xmlns:a16="http://schemas.microsoft.com/office/drawing/2014/main" id="{B92923B8-EF8C-48B8-BC38-8F8A284203BC}"/>
            </a:ext>
          </a:extLst>
        </xdr:cNvPr>
        <xdr:cNvSpPr/>
      </xdr:nvSpPr>
      <xdr:spPr>
        <a:xfrm>
          <a:off x="11487150" y="145376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11430</xdr:rowOff>
    </xdr:from>
    <xdr:to>
      <xdr:col>71</xdr:col>
      <xdr:colOff>177800</xdr:colOff>
      <xdr:row>85</xdr:row>
      <xdr:rowOff>53339</xdr:rowOff>
    </xdr:to>
    <xdr:cxnSp macro="">
      <xdr:nvCxnSpPr>
        <xdr:cNvPr id="778" name="直線コネクタ 777">
          <a:extLst>
            <a:ext uri="{FF2B5EF4-FFF2-40B4-BE49-F238E27FC236}">
              <a16:creationId xmlns:a16="http://schemas.microsoft.com/office/drawing/2014/main" id="{7DBBA2E2-6453-4CFD-94EA-01C1E3EAF349}"/>
            </a:ext>
          </a:extLst>
        </xdr:cNvPr>
        <xdr:cNvCxnSpPr/>
      </xdr:nvCxnSpPr>
      <xdr:spPr>
        <a:xfrm>
          <a:off x="11541760" y="14588490"/>
          <a:ext cx="80518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149241</xdr:rowOff>
    </xdr:from>
    <xdr:ext cx="405111" cy="259045"/>
    <xdr:sp macro="" textlink="">
      <xdr:nvSpPr>
        <xdr:cNvPr id="779" name="n_1aveValue【児童館】&#10;有形固定資産減価償却率">
          <a:extLst>
            <a:ext uri="{FF2B5EF4-FFF2-40B4-BE49-F238E27FC236}">
              <a16:creationId xmlns:a16="http://schemas.microsoft.com/office/drawing/2014/main" id="{61C6CBD2-9E58-4CAF-8135-D143CE05737D}"/>
            </a:ext>
          </a:extLst>
        </xdr:cNvPr>
        <xdr:cNvSpPr txBox="1"/>
      </xdr:nvSpPr>
      <xdr:spPr>
        <a:xfrm>
          <a:off x="1373823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113047</xdr:rowOff>
    </xdr:from>
    <xdr:ext cx="405111" cy="259045"/>
    <xdr:sp macro="" textlink="">
      <xdr:nvSpPr>
        <xdr:cNvPr id="780" name="n_2aveValue【児童館】&#10;有形固定資産減価償却率">
          <a:extLst>
            <a:ext uri="{FF2B5EF4-FFF2-40B4-BE49-F238E27FC236}">
              <a16:creationId xmlns:a16="http://schemas.microsoft.com/office/drawing/2014/main" id="{3D2DE2AD-834E-48C1-866A-C2ABDCC176A2}"/>
            </a:ext>
          </a:extLst>
        </xdr:cNvPr>
        <xdr:cNvSpPr txBox="1"/>
      </xdr:nvSpPr>
      <xdr:spPr>
        <a:xfrm>
          <a:off x="1295718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141622</xdr:rowOff>
    </xdr:from>
    <xdr:ext cx="405111" cy="259045"/>
    <xdr:sp macro="" textlink="">
      <xdr:nvSpPr>
        <xdr:cNvPr id="781" name="n_3aveValue【児童館】&#10;有形固定資産減価償却率">
          <a:extLst>
            <a:ext uri="{FF2B5EF4-FFF2-40B4-BE49-F238E27FC236}">
              <a16:creationId xmlns:a16="http://schemas.microsoft.com/office/drawing/2014/main" id="{1E2079FD-6B2B-4D14-BBA4-C6B887861C9B}"/>
            </a:ext>
          </a:extLst>
        </xdr:cNvPr>
        <xdr:cNvSpPr txBox="1"/>
      </xdr:nvSpPr>
      <xdr:spPr>
        <a:xfrm>
          <a:off x="12171054" y="1385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92091</xdr:rowOff>
    </xdr:from>
    <xdr:ext cx="405111" cy="259045"/>
    <xdr:sp macro="" textlink="">
      <xdr:nvSpPr>
        <xdr:cNvPr id="782" name="n_4aveValue【児童館】&#10;有形固定資産減価償却率">
          <a:extLst>
            <a:ext uri="{FF2B5EF4-FFF2-40B4-BE49-F238E27FC236}">
              <a16:creationId xmlns:a16="http://schemas.microsoft.com/office/drawing/2014/main" id="{D70EC814-ECB6-4741-AE43-CB96C0BCB9D3}"/>
            </a:ext>
          </a:extLst>
        </xdr:cNvPr>
        <xdr:cNvSpPr txBox="1"/>
      </xdr:nvSpPr>
      <xdr:spPr>
        <a:xfrm>
          <a:off x="11354444" y="13811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16</xdr:rowOff>
    </xdr:from>
    <xdr:ext cx="405111" cy="259045"/>
    <xdr:sp macro="" textlink="">
      <xdr:nvSpPr>
        <xdr:cNvPr id="783" name="n_1mainValue【児童館】&#10;有形固定資産減価償却率">
          <a:extLst>
            <a:ext uri="{FF2B5EF4-FFF2-40B4-BE49-F238E27FC236}">
              <a16:creationId xmlns:a16="http://schemas.microsoft.com/office/drawing/2014/main" id="{2F592939-59A7-4456-A04C-2D7C1151B9CD}"/>
            </a:ext>
          </a:extLst>
        </xdr:cNvPr>
        <xdr:cNvSpPr txBox="1"/>
      </xdr:nvSpPr>
      <xdr:spPr>
        <a:xfrm>
          <a:off x="13738234" y="1474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137177</xdr:rowOff>
    </xdr:from>
    <xdr:ext cx="405111" cy="259045"/>
    <xdr:sp macro="" textlink="">
      <xdr:nvSpPr>
        <xdr:cNvPr id="784" name="n_2mainValue【児童館】&#10;有形固定資産減価償却率">
          <a:extLst>
            <a:ext uri="{FF2B5EF4-FFF2-40B4-BE49-F238E27FC236}">
              <a16:creationId xmlns:a16="http://schemas.microsoft.com/office/drawing/2014/main" id="{A90A9F45-994A-495C-AE20-912952C82894}"/>
            </a:ext>
          </a:extLst>
        </xdr:cNvPr>
        <xdr:cNvSpPr txBox="1"/>
      </xdr:nvSpPr>
      <xdr:spPr>
        <a:xfrm>
          <a:off x="12957184" y="1470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95266</xdr:rowOff>
    </xdr:from>
    <xdr:ext cx="405111" cy="259045"/>
    <xdr:sp macro="" textlink="">
      <xdr:nvSpPr>
        <xdr:cNvPr id="785" name="n_3mainValue【児童館】&#10;有形固定資産減価償却率">
          <a:extLst>
            <a:ext uri="{FF2B5EF4-FFF2-40B4-BE49-F238E27FC236}">
              <a16:creationId xmlns:a16="http://schemas.microsoft.com/office/drawing/2014/main" id="{510D6FC8-D6C9-44B7-824C-2576AABA72B3}"/>
            </a:ext>
          </a:extLst>
        </xdr:cNvPr>
        <xdr:cNvSpPr txBox="1"/>
      </xdr:nvSpPr>
      <xdr:spPr>
        <a:xfrm>
          <a:off x="12171054" y="14664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53357</xdr:rowOff>
    </xdr:from>
    <xdr:ext cx="405111" cy="259045"/>
    <xdr:sp macro="" textlink="">
      <xdr:nvSpPr>
        <xdr:cNvPr id="786" name="n_4mainValue【児童館】&#10;有形固定資産減価償却率">
          <a:extLst>
            <a:ext uri="{FF2B5EF4-FFF2-40B4-BE49-F238E27FC236}">
              <a16:creationId xmlns:a16="http://schemas.microsoft.com/office/drawing/2014/main" id="{55D447A1-31C5-4B98-A88A-9081334B5244}"/>
            </a:ext>
          </a:extLst>
        </xdr:cNvPr>
        <xdr:cNvSpPr txBox="1"/>
      </xdr:nvSpPr>
      <xdr:spPr>
        <a:xfrm>
          <a:off x="11354444" y="1463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035B5F18-FFDC-4E90-87D7-C0BE291EF821}"/>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D00A30C6-F1CC-4D3D-92AB-C0FC63EBA747}"/>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624992C9-6CD2-440B-9FBB-6C84E8360973}"/>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C377F0E3-EA4A-43C5-AB83-F05C5C37181A}"/>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0F71CAD4-DB92-491D-A549-AD7375C291DB}"/>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095F2029-94CF-46B7-AA1A-07321E5F04C3}"/>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577F26EB-A8F0-407C-A3D9-8030189E0D20}"/>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28E681AD-9771-4B13-812E-1F6F5B72F23C}"/>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27B34BDD-BD27-403C-9581-8901617D006C}"/>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410A3699-04AA-47EF-89DE-F165B114CFE8}"/>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7" name="直線コネクタ 796">
          <a:extLst>
            <a:ext uri="{FF2B5EF4-FFF2-40B4-BE49-F238E27FC236}">
              <a16:creationId xmlns:a16="http://schemas.microsoft.com/office/drawing/2014/main" id="{947B44D1-82C0-4C1D-BD10-EE88CC436F5E}"/>
            </a:ext>
          </a:extLst>
        </xdr:cNvPr>
        <xdr:cNvCxnSpPr/>
      </xdr:nvCxnSpPr>
      <xdr:spPr>
        <a:xfrm>
          <a:off x="16459200" y="1466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8" name="テキスト ボックス 797">
          <a:extLst>
            <a:ext uri="{FF2B5EF4-FFF2-40B4-BE49-F238E27FC236}">
              <a16:creationId xmlns:a16="http://schemas.microsoft.com/office/drawing/2014/main" id="{B277F42C-1DB1-4616-AECA-2AC1CCF4E360}"/>
            </a:ext>
          </a:extLst>
        </xdr:cNvPr>
        <xdr:cNvSpPr txBox="1"/>
      </xdr:nvSpPr>
      <xdr:spPr>
        <a:xfrm>
          <a:off x="16047266" y="1452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9" name="直線コネクタ 798">
          <a:extLst>
            <a:ext uri="{FF2B5EF4-FFF2-40B4-BE49-F238E27FC236}">
              <a16:creationId xmlns:a16="http://schemas.microsoft.com/office/drawing/2014/main" id="{0472F238-D34C-4FA0-9D01-54E93F465428}"/>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0" name="テキスト ボックス 799">
          <a:extLst>
            <a:ext uri="{FF2B5EF4-FFF2-40B4-BE49-F238E27FC236}">
              <a16:creationId xmlns:a16="http://schemas.microsoft.com/office/drawing/2014/main" id="{6DFFF2CB-1E57-49FB-BD2C-A8F5C2F7A66A}"/>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801" name="直線コネクタ 800">
          <a:extLst>
            <a:ext uri="{FF2B5EF4-FFF2-40B4-BE49-F238E27FC236}">
              <a16:creationId xmlns:a16="http://schemas.microsoft.com/office/drawing/2014/main" id="{FB992884-AFE3-4725-B72B-1050A784AB9B}"/>
            </a:ext>
          </a:extLst>
        </xdr:cNvPr>
        <xdr:cNvCxnSpPr/>
      </xdr:nvCxnSpPr>
      <xdr:spPr>
        <a:xfrm>
          <a:off x="16459200" y="1352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802" name="テキスト ボックス 801">
          <a:extLst>
            <a:ext uri="{FF2B5EF4-FFF2-40B4-BE49-F238E27FC236}">
              <a16:creationId xmlns:a16="http://schemas.microsoft.com/office/drawing/2014/main" id="{71F82E32-E20B-42C9-863B-7AB27D508A76}"/>
            </a:ext>
          </a:extLst>
        </xdr:cNvPr>
        <xdr:cNvSpPr txBox="1"/>
      </xdr:nvSpPr>
      <xdr:spPr>
        <a:xfrm>
          <a:off x="16047266" y="13385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1CA6DCD8-9DAE-4216-8B46-AB8F25129C9B}"/>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A7356DD1-93DC-4699-9391-542C9C8440E6}"/>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児童館】&#10;一人当たり面積グラフ枠">
          <a:extLst>
            <a:ext uri="{FF2B5EF4-FFF2-40B4-BE49-F238E27FC236}">
              <a16:creationId xmlns:a16="http://schemas.microsoft.com/office/drawing/2014/main" id="{B39D2B88-69D3-4CA0-B7E4-B12988024061}"/>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84</xdr:row>
      <xdr:rowOff>169545</xdr:rowOff>
    </xdr:to>
    <xdr:cxnSp macro="">
      <xdr:nvCxnSpPr>
        <xdr:cNvPr id="806" name="直線コネクタ 805">
          <a:extLst>
            <a:ext uri="{FF2B5EF4-FFF2-40B4-BE49-F238E27FC236}">
              <a16:creationId xmlns:a16="http://schemas.microsoft.com/office/drawing/2014/main" id="{E8FA313C-FD1B-4B77-A84E-90499FCA0435}"/>
            </a:ext>
          </a:extLst>
        </xdr:cNvPr>
        <xdr:cNvCxnSpPr/>
      </xdr:nvCxnSpPr>
      <xdr:spPr>
        <a:xfrm flipV="1">
          <a:off x="19947254" y="13384530"/>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1922</xdr:rowOff>
    </xdr:from>
    <xdr:ext cx="469744" cy="259045"/>
    <xdr:sp macro="" textlink="">
      <xdr:nvSpPr>
        <xdr:cNvPr id="807" name="【児童館】&#10;一人当たり面積最小値テキスト">
          <a:extLst>
            <a:ext uri="{FF2B5EF4-FFF2-40B4-BE49-F238E27FC236}">
              <a16:creationId xmlns:a16="http://schemas.microsoft.com/office/drawing/2014/main" id="{7E4AFA8A-E76D-4772-B0CC-1101702ECB0D}"/>
            </a:ext>
          </a:extLst>
        </xdr:cNvPr>
        <xdr:cNvSpPr txBox="1"/>
      </xdr:nvSpPr>
      <xdr:spPr>
        <a:xfrm>
          <a:off x="19985990" y="1457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169545</xdr:rowOff>
    </xdr:from>
    <xdr:to>
      <xdr:col>116</xdr:col>
      <xdr:colOff>152400</xdr:colOff>
      <xdr:row>84</xdr:row>
      <xdr:rowOff>169545</xdr:rowOff>
    </xdr:to>
    <xdr:cxnSp macro="">
      <xdr:nvCxnSpPr>
        <xdr:cNvPr id="808" name="直線コネクタ 807">
          <a:extLst>
            <a:ext uri="{FF2B5EF4-FFF2-40B4-BE49-F238E27FC236}">
              <a16:creationId xmlns:a16="http://schemas.microsoft.com/office/drawing/2014/main" id="{EF004875-74AA-486A-AD40-0E7FB5F391BB}"/>
            </a:ext>
          </a:extLst>
        </xdr:cNvPr>
        <xdr:cNvCxnSpPr/>
      </xdr:nvCxnSpPr>
      <xdr:spPr>
        <a:xfrm>
          <a:off x="19885660" y="14575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809" name="【児童館】&#10;一人当たり面積最大値テキスト">
          <a:extLst>
            <a:ext uri="{FF2B5EF4-FFF2-40B4-BE49-F238E27FC236}">
              <a16:creationId xmlns:a16="http://schemas.microsoft.com/office/drawing/2014/main" id="{4C36319D-3EE7-4149-9C9D-420E6444C279}"/>
            </a:ext>
          </a:extLst>
        </xdr:cNvPr>
        <xdr:cNvSpPr txBox="1"/>
      </xdr:nvSpPr>
      <xdr:spPr>
        <a:xfrm>
          <a:off x="19985990" y="13161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10" name="直線コネクタ 809">
          <a:extLst>
            <a:ext uri="{FF2B5EF4-FFF2-40B4-BE49-F238E27FC236}">
              <a16:creationId xmlns:a16="http://schemas.microsoft.com/office/drawing/2014/main" id="{81C6E3F3-8D25-4D1C-8410-45748F6E8E1B}"/>
            </a:ext>
          </a:extLst>
        </xdr:cNvPr>
        <xdr:cNvCxnSpPr/>
      </xdr:nvCxnSpPr>
      <xdr:spPr>
        <a:xfrm>
          <a:off x="19885660" y="13384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17163</xdr:rowOff>
    </xdr:from>
    <xdr:ext cx="469744" cy="259045"/>
    <xdr:sp macro="" textlink="">
      <xdr:nvSpPr>
        <xdr:cNvPr id="811" name="【児童館】&#10;一人当たり面積平均値テキスト">
          <a:extLst>
            <a:ext uri="{FF2B5EF4-FFF2-40B4-BE49-F238E27FC236}">
              <a16:creationId xmlns:a16="http://schemas.microsoft.com/office/drawing/2014/main" id="{817FCA4C-78F1-4161-889D-E6C928EF4229}"/>
            </a:ext>
          </a:extLst>
        </xdr:cNvPr>
        <xdr:cNvSpPr txBox="1"/>
      </xdr:nvSpPr>
      <xdr:spPr>
        <a:xfrm>
          <a:off x="19985990" y="14079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38736</xdr:rowOff>
    </xdr:from>
    <xdr:to>
      <xdr:col>116</xdr:col>
      <xdr:colOff>114300</xdr:colOff>
      <xdr:row>82</xdr:row>
      <xdr:rowOff>140336</xdr:rowOff>
    </xdr:to>
    <xdr:sp macro="" textlink="">
      <xdr:nvSpPr>
        <xdr:cNvPr id="812" name="フローチャート: 判断 811">
          <a:extLst>
            <a:ext uri="{FF2B5EF4-FFF2-40B4-BE49-F238E27FC236}">
              <a16:creationId xmlns:a16="http://schemas.microsoft.com/office/drawing/2014/main" id="{3AC50B53-964D-449E-BF42-795336FAABE6}"/>
            </a:ext>
          </a:extLst>
        </xdr:cNvPr>
        <xdr:cNvSpPr/>
      </xdr:nvSpPr>
      <xdr:spPr>
        <a:xfrm>
          <a:off x="19904710" y="1409763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33020</xdr:rowOff>
    </xdr:from>
    <xdr:to>
      <xdr:col>112</xdr:col>
      <xdr:colOff>38100</xdr:colOff>
      <xdr:row>82</xdr:row>
      <xdr:rowOff>134620</xdr:rowOff>
    </xdr:to>
    <xdr:sp macro="" textlink="">
      <xdr:nvSpPr>
        <xdr:cNvPr id="813" name="フローチャート: 判断 812">
          <a:extLst>
            <a:ext uri="{FF2B5EF4-FFF2-40B4-BE49-F238E27FC236}">
              <a16:creationId xmlns:a16="http://schemas.microsoft.com/office/drawing/2014/main" id="{83BE6EE3-A8C8-4E6B-B101-1FF464AAE572}"/>
            </a:ext>
          </a:extLst>
        </xdr:cNvPr>
        <xdr:cNvSpPr/>
      </xdr:nvSpPr>
      <xdr:spPr>
        <a:xfrm>
          <a:off x="19161760" y="1409001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50164</xdr:rowOff>
    </xdr:from>
    <xdr:to>
      <xdr:col>107</xdr:col>
      <xdr:colOff>101600</xdr:colOff>
      <xdr:row>82</xdr:row>
      <xdr:rowOff>151764</xdr:rowOff>
    </xdr:to>
    <xdr:sp macro="" textlink="">
      <xdr:nvSpPr>
        <xdr:cNvPr id="814" name="フローチャート: 判断 813">
          <a:extLst>
            <a:ext uri="{FF2B5EF4-FFF2-40B4-BE49-F238E27FC236}">
              <a16:creationId xmlns:a16="http://schemas.microsoft.com/office/drawing/2014/main" id="{9A136264-6FB9-4A56-A16A-57D12B93FD96}"/>
            </a:ext>
          </a:extLst>
        </xdr:cNvPr>
        <xdr:cNvSpPr/>
      </xdr:nvSpPr>
      <xdr:spPr>
        <a:xfrm>
          <a:off x="18345150" y="1411287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10161</xdr:rowOff>
    </xdr:from>
    <xdr:to>
      <xdr:col>102</xdr:col>
      <xdr:colOff>165100</xdr:colOff>
      <xdr:row>82</xdr:row>
      <xdr:rowOff>111761</xdr:rowOff>
    </xdr:to>
    <xdr:sp macro="" textlink="">
      <xdr:nvSpPr>
        <xdr:cNvPr id="815" name="フローチャート: 判断 814">
          <a:extLst>
            <a:ext uri="{FF2B5EF4-FFF2-40B4-BE49-F238E27FC236}">
              <a16:creationId xmlns:a16="http://schemas.microsoft.com/office/drawing/2014/main" id="{EEF5E6F5-9B57-49E7-9603-DE3F97F02101}"/>
            </a:ext>
          </a:extLst>
        </xdr:cNvPr>
        <xdr:cNvSpPr/>
      </xdr:nvSpPr>
      <xdr:spPr>
        <a:xfrm>
          <a:off x="17547590" y="14070966"/>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164464</xdr:rowOff>
    </xdr:from>
    <xdr:to>
      <xdr:col>98</xdr:col>
      <xdr:colOff>38100</xdr:colOff>
      <xdr:row>82</xdr:row>
      <xdr:rowOff>94614</xdr:rowOff>
    </xdr:to>
    <xdr:sp macro="" textlink="">
      <xdr:nvSpPr>
        <xdr:cNvPr id="816" name="フローチャート: 判断 815">
          <a:extLst>
            <a:ext uri="{FF2B5EF4-FFF2-40B4-BE49-F238E27FC236}">
              <a16:creationId xmlns:a16="http://schemas.microsoft.com/office/drawing/2014/main" id="{D7C2DFEC-18CD-4F9E-9186-5805249EEDF4}"/>
            </a:ext>
          </a:extLst>
        </xdr:cNvPr>
        <xdr:cNvSpPr/>
      </xdr:nvSpPr>
      <xdr:spPr>
        <a:xfrm>
          <a:off x="16761460" y="140557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78C038E5-2D94-452B-8319-F94F210C9715}"/>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7E585CE8-9895-4066-80AD-1D56CF964F6A}"/>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1E26048A-49F4-48A3-BCA3-9EFF269E373A}"/>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F0B92176-8068-4221-9E41-B394740D02DA}"/>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9F74CCFD-CC09-4E7C-A641-ABB004471DAA}"/>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130175</xdr:rowOff>
    </xdr:from>
    <xdr:to>
      <xdr:col>116</xdr:col>
      <xdr:colOff>114300</xdr:colOff>
      <xdr:row>81</xdr:row>
      <xdr:rowOff>60325</xdr:rowOff>
    </xdr:to>
    <xdr:sp macro="" textlink="">
      <xdr:nvSpPr>
        <xdr:cNvPr id="822" name="楕円 821">
          <a:extLst>
            <a:ext uri="{FF2B5EF4-FFF2-40B4-BE49-F238E27FC236}">
              <a16:creationId xmlns:a16="http://schemas.microsoft.com/office/drawing/2014/main" id="{CC379A07-A7E4-48D8-8E47-066F7CC0B3C4}"/>
            </a:ext>
          </a:extLst>
        </xdr:cNvPr>
        <xdr:cNvSpPr/>
      </xdr:nvSpPr>
      <xdr:spPr>
        <a:xfrm>
          <a:off x="19904710" y="1384998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153052</xdr:rowOff>
    </xdr:from>
    <xdr:ext cx="469744" cy="259045"/>
    <xdr:sp macro="" textlink="">
      <xdr:nvSpPr>
        <xdr:cNvPr id="823" name="【児童館】&#10;一人当たり面積該当値テキスト">
          <a:extLst>
            <a:ext uri="{FF2B5EF4-FFF2-40B4-BE49-F238E27FC236}">
              <a16:creationId xmlns:a16="http://schemas.microsoft.com/office/drawing/2014/main" id="{FA8B4368-CC16-4A95-A148-FDFC6FEF74B8}"/>
            </a:ext>
          </a:extLst>
        </xdr:cNvPr>
        <xdr:cNvSpPr txBox="1"/>
      </xdr:nvSpPr>
      <xdr:spPr>
        <a:xfrm>
          <a:off x="19985990" y="1369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147320</xdr:rowOff>
    </xdr:from>
    <xdr:to>
      <xdr:col>112</xdr:col>
      <xdr:colOff>38100</xdr:colOff>
      <xdr:row>81</xdr:row>
      <xdr:rowOff>77470</xdr:rowOff>
    </xdr:to>
    <xdr:sp macro="" textlink="">
      <xdr:nvSpPr>
        <xdr:cNvPr id="824" name="楕円 823">
          <a:extLst>
            <a:ext uri="{FF2B5EF4-FFF2-40B4-BE49-F238E27FC236}">
              <a16:creationId xmlns:a16="http://schemas.microsoft.com/office/drawing/2014/main" id="{4DAB7439-D0F3-4748-949F-646D77229331}"/>
            </a:ext>
          </a:extLst>
        </xdr:cNvPr>
        <xdr:cNvSpPr/>
      </xdr:nvSpPr>
      <xdr:spPr>
        <a:xfrm>
          <a:off x="19161760" y="138614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9525</xdr:rowOff>
    </xdr:from>
    <xdr:to>
      <xdr:col>116</xdr:col>
      <xdr:colOff>63500</xdr:colOff>
      <xdr:row>81</xdr:row>
      <xdr:rowOff>26670</xdr:rowOff>
    </xdr:to>
    <xdr:cxnSp macro="">
      <xdr:nvCxnSpPr>
        <xdr:cNvPr id="825" name="直線コネクタ 824">
          <a:extLst>
            <a:ext uri="{FF2B5EF4-FFF2-40B4-BE49-F238E27FC236}">
              <a16:creationId xmlns:a16="http://schemas.microsoft.com/office/drawing/2014/main" id="{C07C142C-EC5A-4E7D-9CDD-D88138465B8A}"/>
            </a:ext>
          </a:extLst>
        </xdr:cNvPr>
        <xdr:cNvCxnSpPr/>
      </xdr:nvCxnSpPr>
      <xdr:spPr>
        <a:xfrm flipV="1">
          <a:off x="19204940" y="13898880"/>
          <a:ext cx="74295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164464</xdr:rowOff>
    </xdr:from>
    <xdr:to>
      <xdr:col>107</xdr:col>
      <xdr:colOff>101600</xdr:colOff>
      <xdr:row>81</xdr:row>
      <xdr:rowOff>94614</xdr:rowOff>
    </xdr:to>
    <xdr:sp macro="" textlink="">
      <xdr:nvSpPr>
        <xdr:cNvPr id="826" name="楕円 825">
          <a:extLst>
            <a:ext uri="{FF2B5EF4-FFF2-40B4-BE49-F238E27FC236}">
              <a16:creationId xmlns:a16="http://schemas.microsoft.com/office/drawing/2014/main" id="{C0FAD675-0637-4703-A3EE-C1CE68AF4DDC}"/>
            </a:ext>
          </a:extLst>
        </xdr:cNvPr>
        <xdr:cNvSpPr/>
      </xdr:nvSpPr>
      <xdr:spPr>
        <a:xfrm>
          <a:off x="18345150" y="1388427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26670</xdr:rowOff>
    </xdr:from>
    <xdr:to>
      <xdr:col>111</xdr:col>
      <xdr:colOff>177800</xdr:colOff>
      <xdr:row>81</xdr:row>
      <xdr:rowOff>43814</xdr:rowOff>
    </xdr:to>
    <xdr:cxnSp macro="">
      <xdr:nvCxnSpPr>
        <xdr:cNvPr id="827" name="直線コネクタ 826">
          <a:extLst>
            <a:ext uri="{FF2B5EF4-FFF2-40B4-BE49-F238E27FC236}">
              <a16:creationId xmlns:a16="http://schemas.microsoft.com/office/drawing/2014/main" id="{A96C8C8C-48AF-42D4-9AB2-A078FBB19F92}"/>
            </a:ext>
          </a:extLst>
        </xdr:cNvPr>
        <xdr:cNvCxnSpPr/>
      </xdr:nvCxnSpPr>
      <xdr:spPr>
        <a:xfrm flipV="1">
          <a:off x="18399760" y="13912215"/>
          <a:ext cx="805180" cy="2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10161</xdr:rowOff>
    </xdr:from>
    <xdr:to>
      <xdr:col>102</xdr:col>
      <xdr:colOff>165100</xdr:colOff>
      <xdr:row>81</xdr:row>
      <xdr:rowOff>111761</xdr:rowOff>
    </xdr:to>
    <xdr:sp macro="" textlink="">
      <xdr:nvSpPr>
        <xdr:cNvPr id="828" name="楕円 827">
          <a:extLst>
            <a:ext uri="{FF2B5EF4-FFF2-40B4-BE49-F238E27FC236}">
              <a16:creationId xmlns:a16="http://schemas.microsoft.com/office/drawing/2014/main" id="{12A8D727-BD59-4B4E-8A0E-4EF08BEDF4CD}"/>
            </a:ext>
          </a:extLst>
        </xdr:cNvPr>
        <xdr:cNvSpPr/>
      </xdr:nvSpPr>
      <xdr:spPr>
        <a:xfrm>
          <a:off x="17547590" y="13899516"/>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43814</xdr:rowOff>
    </xdr:from>
    <xdr:to>
      <xdr:col>107</xdr:col>
      <xdr:colOff>50800</xdr:colOff>
      <xdr:row>81</xdr:row>
      <xdr:rowOff>60961</xdr:rowOff>
    </xdr:to>
    <xdr:cxnSp macro="">
      <xdr:nvCxnSpPr>
        <xdr:cNvPr id="829" name="直線コネクタ 828">
          <a:extLst>
            <a:ext uri="{FF2B5EF4-FFF2-40B4-BE49-F238E27FC236}">
              <a16:creationId xmlns:a16="http://schemas.microsoft.com/office/drawing/2014/main" id="{0B84F482-47F7-4336-984E-09677AD7AC6F}"/>
            </a:ext>
          </a:extLst>
        </xdr:cNvPr>
        <xdr:cNvCxnSpPr/>
      </xdr:nvCxnSpPr>
      <xdr:spPr>
        <a:xfrm flipV="1">
          <a:off x="17602200" y="13933169"/>
          <a:ext cx="797560" cy="1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27305</xdr:rowOff>
    </xdr:from>
    <xdr:to>
      <xdr:col>98</xdr:col>
      <xdr:colOff>38100</xdr:colOff>
      <xdr:row>81</xdr:row>
      <xdr:rowOff>128905</xdr:rowOff>
    </xdr:to>
    <xdr:sp macro="" textlink="">
      <xdr:nvSpPr>
        <xdr:cNvPr id="830" name="楕円 829">
          <a:extLst>
            <a:ext uri="{FF2B5EF4-FFF2-40B4-BE49-F238E27FC236}">
              <a16:creationId xmlns:a16="http://schemas.microsoft.com/office/drawing/2014/main" id="{DD293174-0B6F-4608-891E-503EDF097579}"/>
            </a:ext>
          </a:extLst>
        </xdr:cNvPr>
        <xdr:cNvSpPr/>
      </xdr:nvSpPr>
      <xdr:spPr>
        <a:xfrm>
          <a:off x="16761460" y="1391285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60961</xdr:rowOff>
    </xdr:from>
    <xdr:to>
      <xdr:col>102</xdr:col>
      <xdr:colOff>114300</xdr:colOff>
      <xdr:row>81</xdr:row>
      <xdr:rowOff>78105</xdr:rowOff>
    </xdr:to>
    <xdr:cxnSp macro="">
      <xdr:nvCxnSpPr>
        <xdr:cNvPr id="831" name="直線コネクタ 830">
          <a:extLst>
            <a:ext uri="{FF2B5EF4-FFF2-40B4-BE49-F238E27FC236}">
              <a16:creationId xmlns:a16="http://schemas.microsoft.com/office/drawing/2014/main" id="{D42DF4C2-5237-4D1B-847C-2BD08112B119}"/>
            </a:ext>
          </a:extLst>
        </xdr:cNvPr>
        <xdr:cNvCxnSpPr/>
      </xdr:nvCxnSpPr>
      <xdr:spPr>
        <a:xfrm flipV="1">
          <a:off x="16804640" y="13944601"/>
          <a:ext cx="797560" cy="2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125747</xdr:rowOff>
    </xdr:from>
    <xdr:ext cx="469744" cy="259045"/>
    <xdr:sp macro="" textlink="">
      <xdr:nvSpPr>
        <xdr:cNvPr id="832" name="n_1aveValue【児童館】&#10;一人当たり面積">
          <a:extLst>
            <a:ext uri="{FF2B5EF4-FFF2-40B4-BE49-F238E27FC236}">
              <a16:creationId xmlns:a16="http://schemas.microsoft.com/office/drawing/2014/main" id="{A24B4305-8071-4E8D-8DBD-B24B194A4E64}"/>
            </a:ext>
          </a:extLst>
        </xdr:cNvPr>
        <xdr:cNvSpPr txBox="1"/>
      </xdr:nvSpPr>
      <xdr:spPr>
        <a:xfrm>
          <a:off x="18982132" y="1418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142891</xdr:rowOff>
    </xdr:from>
    <xdr:ext cx="469744" cy="259045"/>
    <xdr:sp macro="" textlink="">
      <xdr:nvSpPr>
        <xdr:cNvPr id="833" name="n_2aveValue【児童館】&#10;一人当たり面積">
          <a:extLst>
            <a:ext uri="{FF2B5EF4-FFF2-40B4-BE49-F238E27FC236}">
              <a16:creationId xmlns:a16="http://schemas.microsoft.com/office/drawing/2014/main" id="{56A60B20-C9E2-4C04-8E26-9D6CA9043E52}"/>
            </a:ext>
          </a:extLst>
        </xdr:cNvPr>
        <xdr:cNvSpPr txBox="1"/>
      </xdr:nvSpPr>
      <xdr:spPr>
        <a:xfrm>
          <a:off x="18182032" y="14199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102888</xdr:rowOff>
    </xdr:from>
    <xdr:ext cx="469744" cy="259045"/>
    <xdr:sp macro="" textlink="">
      <xdr:nvSpPr>
        <xdr:cNvPr id="834" name="n_3aveValue【児童館】&#10;一人当たり面積">
          <a:extLst>
            <a:ext uri="{FF2B5EF4-FFF2-40B4-BE49-F238E27FC236}">
              <a16:creationId xmlns:a16="http://schemas.microsoft.com/office/drawing/2014/main" id="{ED4498B4-4E06-472E-B8F7-C6B2877860D2}"/>
            </a:ext>
          </a:extLst>
        </xdr:cNvPr>
        <xdr:cNvSpPr txBox="1"/>
      </xdr:nvSpPr>
      <xdr:spPr>
        <a:xfrm>
          <a:off x="17384472" y="1415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85741</xdr:rowOff>
    </xdr:from>
    <xdr:ext cx="469744" cy="259045"/>
    <xdr:sp macro="" textlink="">
      <xdr:nvSpPr>
        <xdr:cNvPr id="835" name="n_4aveValue【児童館】&#10;一人当たり面積">
          <a:extLst>
            <a:ext uri="{FF2B5EF4-FFF2-40B4-BE49-F238E27FC236}">
              <a16:creationId xmlns:a16="http://schemas.microsoft.com/office/drawing/2014/main" id="{EF79802C-CC4C-4176-9AB8-ABACA8BE5982}"/>
            </a:ext>
          </a:extLst>
        </xdr:cNvPr>
        <xdr:cNvSpPr txBox="1"/>
      </xdr:nvSpPr>
      <xdr:spPr>
        <a:xfrm>
          <a:off x="16588817" y="1414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93997</xdr:rowOff>
    </xdr:from>
    <xdr:ext cx="469744" cy="259045"/>
    <xdr:sp macro="" textlink="">
      <xdr:nvSpPr>
        <xdr:cNvPr id="836" name="n_1mainValue【児童館】&#10;一人当たり面積">
          <a:extLst>
            <a:ext uri="{FF2B5EF4-FFF2-40B4-BE49-F238E27FC236}">
              <a16:creationId xmlns:a16="http://schemas.microsoft.com/office/drawing/2014/main" id="{0013C133-4DEC-4E23-8E2A-52DC7E7EA032}"/>
            </a:ext>
          </a:extLst>
        </xdr:cNvPr>
        <xdr:cNvSpPr txBox="1"/>
      </xdr:nvSpPr>
      <xdr:spPr>
        <a:xfrm>
          <a:off x="18982132" y="1364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111141</xdr:rowOff>
    </xdr:from>
    <xdr:ext cx="469744" cy="259045"/>
    <xdr:sp macro="" textlink="">
      <xdr:nvSpPr>
        <xdr:cNvPr id="837" name="n_2mainValue【児童館】&#10;一人当たり面積">
          <a:extLst>
            <a:ext uri="{FF2B5EF4-FFF2-40B4-BE49-F238E27FC236}">
              <a16:creationId xmlns:a16="http://schemas.microsoft.com/office/drawing/2014/main" id="{2D1560D4-C34A-40C2-B02E-BAFBA471612B}"/>
            </a:ext>
          </a:extLst>
        </xdr:cNvPr>
        <xdr:cNvSpPr txBox="1"/>
      </xdr:nvSpPr>
      <xdr:spPr>
        <a:xfrm>
          <a:off x="18182032" y="1365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128288</xdr:rowOff>
    </xdr:from>
    <xdr:ext cx="469744" cy="259045"/>
    <xdr:sp macro="" textlink="">
      <xdr:nvSpPr>
        <xdr:cNvPr id="838" name="n_3mainValue【児童館】&#10;一人当たり面積">
          <a:extLst>
            <a:ext uri="{FF2B5EF4-FFF2-40B4-BE49-F238E27FC236}">
              <a16:creationId xmlns:a16="http://schemas.microsoft.com/office/drawing/2014/main" id="{5A4300AC-4587-4BFE-AF2C-49B904E6DEF4}"/>
            </a:ext>
          </a:extLst>
        </xdr:cNvPr>
        <xdr:cNvSpPr txBox="1"/>
      </xdr:nvSpPr>
      <xdr:spPr>
        <a:xfrm>
          <a:off x="17384472" y="1367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145432</xdr:rowOff>
    </xdr:from>
    <xdr:ext cx="469744" cy="259045"/>
    <xdr:sp macro="" textlink="">
      <xdr:nvSpPr>
        <xdr:cNvPr id="839" name="n_4mainValue【児童館】&#10;一人当たり面積">
          <a:extLst>
            <a:ext uri="{FF2B5EF4-FFF2-40B4-BE49-F238E27FC236}">
              <a16:creationId xmlns:a16="http://schemas.microsoft.com/office/drawing/2014/main" id="{D2DE3BF9-E930-4F7A-9B30-5F78D5A494F3}"/>
            </a:ext>
          </a:extLst>
        </xdr:cNvPr>
        <xdr:cNvSpPr txBox="1"/>
      </xdr:nvSpPr>
      <xdr:spPr>
        <a:xfrm>
          <a:off x="16588817" y="1368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63000AD5-EDD4-4BC5-BDE4-357F1CA0D65A}"/>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752B5996-644C-47A5-A561-201E04CF5A10}"/>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021E427D-2ABD-4E10-ADFD-2B1EF84BD306}"/>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6A646468-0675-4056-B87B-8335880AD771}"/>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3F28EEA7-1F3A-4D63-BF6E-32D01E581993}"/>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61904CE1-ED3D-4096-A77D-81DFC963EA90}"/>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868C629F-0194-439A-BC59-8D3A9A33B460}"/>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C96864D3-82CE-4158-88FC-83620442EECF}"/>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A3168892-6444-4A70-95C1-C1EF34D1A10D}"/>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5F9AB478-7CC8-4CC3-A132-CCA38910331F}"/>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82848976-D0F1-4D8B-9712-9EA67F1942CE}"/>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a:extLst>
            <a:ext uri="{FF2B5EF4-FFF2-40B4-BE49-F238E27FC236}">
              <a16:creationId xmlns:a16="http://schemas.microsoft.com/office/drawing/2014/main" id="{8F6E1A9D-FEC2-4538-8966-181903547FBE}"/>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a:extLst>
            <a:ext uri="{FF2B5EF4-FFF2-40B4-BE49-F238E27FC236}">
              <a16:creationId xmlns:a16="http://schemas.microsoft.com/office/drawing/2014/main" id="{0EA9C490-27B4-4784-9146-643DC9824025}"/>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a:extLst>
            <a:ext uri="{FF2B5EF4-FFF2-40B4-BE49-F238E27FC236}">
              <a16:creationId xmlns:a16="http://schemas.microsoft.com/office/drawing/2014/main" id="{6087B753-1AE6-4179-8D80-9EDE200C959C}"/>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a:extLst>
            <a:ext uri="{FF2B5EF4-FFF2-40B4-BE49-F238E27FC236}">
              <a16:creationId xmlns:a16="http://schemas.microsoft.com/office/drawing/2014/main" id="{D9E000C6-3929-4889-8041-B04D99D77FAF}"/>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a:extLst>
            <a:ext uri="{FF2B5EF4-FFF2-40B4-BE49-F238E27FC236}">
              <a16:creationId xmlns:a16="http://schemas.microsoft.com/office/drawing/2014/main" id="{783AFA50-5593-4363-9AC5-90020B47F616}"/>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a:extLst>
            <a:ext uri="{FF2B5EF4-FFF2-40B4-BE49-F238E27FC236}">
              <a16:creationId xmlns:a16="http://schemas.microsoft.com/office/drawing/2014/main" id="{E3E5CCDD-73DF-4F21-A97B-4F6421ACF82F}"/>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a:extLst>
            <a:ext uri="{FF2B5EF4-FFF2-40B4-BE49-F238E27FC236}">
              <a16:creationId xmlns:a16="http://schemas.microsoft.com/office/drawing/2014/main" id="{7FE483E3-5027-413B-8C10-C7D201AA1C32}"/>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a:extLst>
            <a:ext uri="{FF2B5EF4-FFF2-40B4-BE49-F238E27FC236}">
              <a16:creationId xmlns:a16="http://schemas.microsoft.com/office/drawing/2014/main" id="{E830F024-28E9-48CE-B31B-7B7DE5420407}"/>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a:extLst>
            <a:ext uri="{FF2B5EF4-FFF2-40B4-BE49-F238E27FC236}">
              <a16:creationId xmlns:a16="http://schemas.microsoft.com/office/drawing/2014/main" id="{0193A3EE-A2F5-4171-A20D-D0E5E7613162}"/>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a:extLst>
            <a:ext uri="{FF2B5EF4-FFF2-40B4-BE49-F238E27FC236}">
              <a16:creationId xmlns:a16="http://schemas.microsoft.com/office/drawing/2014/main" id="{2D96FC0A-7246-4C8C-8D67-50DBFDD904CA}"/>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0693E865-73A7-40B6-A8D6-71B6BA885702}"/>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a:extLst>
            <a:ext uri="{FF2B5EF4-FFF2-40B4-BE49-F238E27FC236}">
              <a16:creationId xmlns:a16="http://schemas.microsoft.com/office/drawing/2014/main" id="{DA715C0C-2245-44F8-84DB-52C8AF5BBE45}"/>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公民館】&#10;有形固定資産減価償却率グラフ枠">
          <a:extLst>
            <a:ext uri="{FF2B5EF4-FFF2-40B4-BE49-F238E27FC236}">
              <a16:creationId xmlns:a16="http://schemas.microsoft.com/office/drawing/2014/main" id="{6AFF7CE7-5B64-4E00-BFE7-E600A1B365F9}"/>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864" name="直線コネクタ 863">
          <a:extLst>
            <a:ext uri="{FF2B5EF4-FFF2-40B4-BE49-F238E27FC236}">
              <a16:creationId xmlns:a16="http://schemas.microsoft.com/office/drawing/2014/main" id="{45DDEF38-021B-4FCF-A0C7-1AF93162090C}"/>
            </a:ext>
          </a:extLst>
        </xdr:cNvPr>
        <xdr:cNvCxnSpPr/>
      </xdr:nvCxnSpPr>
      <xdr:spPr>
        <a:xfrm flipV="1">
          <a:off x="14703424" y="1710309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公民館】&#10;有形固定資産減価償却率最小値テキスト">
          <a:extLst>
            <a:ext uri="{FF2B5EF4-FFF2-40B4-BE49-F238E27FC236}">
              <a16:creationId xmlns:a16="http://schemas.microsoft.com/office/drawing/2014/main" id="{B85687E3-3C7A-4741-8E2A-D928AAF7131B}"/>
            </a:ext>
          </a:extLst>
        </xdr:cNvPr>
        <xdr:cNvSpPr txBox="1"/>
      </xdr:nvSpPr>
      <xdr:spPr>
        <a:xfrm>
          <a:off x="14742160"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a:extLst>
            <a:ext uri="{FF2B5EF4-FFF2-40B4-BE49-F238E27FC236}">
              <a16:creationId xmlns:a16="http://schemas.microsoft.com/office/drawing/2014/main" id="{DD1C0977-E0CD-4F53-897C-E7AF7DB6D0F5}"/>
            </a:ext>
          </a:extLst>
        </xdr:cNvPr>
        <xdr:cNvCxnSpPr/>
      </xdr:nvCxnSpPr>
      <xdr:spPr>
        <a:xfrm>
          <a:off x="14611350" y="1866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867" name="【公民館】&#10;有形固定資産減価償却率最大値テキスト">
          <a:extLst>
            <a:ext uri="{FF2B5EF4-FFF2-40B4-BE49-F238E27FC236}">
              <a16:creationId xmlns:a16="http://schemas.microsoft.com/office/drawing/2014/main" id="{77B04E05-A56A-41BC-94A4-1CDAD5653EB1}"/>
            </a:ext>
          </a:extLst>
        </xdr:cNvPr>
        <xdr:cNvSpPr txBox="1"/>
      </xdr:nvSpPr>
      <xdr:spPr>
        <a:xfrm>
          <a:off x="14742160" y="1688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868" name="直線コネクタ 867">
          <a:extLst>
            <a:ext uri="{FF2B5EF4-FFF2-40B4-BE49-F238E27FC236}">
              <a16:creationId xmlns:a16="http://schemas.microsoft.com/office/drawing/2014/main" id="{B85072FA-188F-4A9F-A21B-59078512C1BB}"/>
            </a:ext>
          </a:extLst>
        </xdr:cNvPr>
        <xdr:cNvCxnSpPr/>
      </xdr:nvCxnSpPr>
      <xdr:spPr>
        <a:xfrm>
          <a:off x="14611350" y="1710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109238</xdr:rowOff>
    </xdr:from>
    <xdr:ext cx="405111" cy="259045"/>
    <xdr:sp macro="" textlink="">
      <xdr:nvSpPr>
        <xdr:cNvPr id="869" name="【公民館】&#10;有形固定資産減価償却率平均値テキスト">
          <a:extLst>
            <a:ext uri="{FF2B5EF4-FFF2-40B4-BE49-F238E27FC236}">
              <a16:creationId xmlns:a16="http://schemas.microsoft.com/office/drawing/2014/main" id="{01DD8D9E-7E0A-49F9-9A43-CA4F19E8F192}"/>
            </a:ext>
          </a:extLst>
        </xdr:cNvPr>
        <xdr:cNvSpPr txBox="1"/>
      </xdr:nvSpPr>
      <xdr:spPr>
        <a:xfrm>
          <a:off x="14742160" y="179381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870" name="フローチャート: 判断 869">
          <a:extLst>
            <a:ext uri="{FF2B5EF4-FFF2-40B4-BE49-F238E27FC236}">
              <a16:creationId xmlns:a16="http://schemas.microsoft.com/office/drawing/2014/main" id="{8499D413-467F-4BC6-9B30-339C069ABF28}"/>
            </a:ext>
          </a:extLst>
        </xdr:cNvPr>
        <xdr:cNvSpPr/>
      </xdr:nvSpPr>
      <xdr:spPr>
        <a:xfrm>
          <a:off x="14649450" y="1809051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871" name="フローチャート: 判断 870">
          <a:extLst>
            <a:ext uri="{FF2B5EF4-FFF2-40B4-BE49-F238E27FC236}">
              <a16:creationId xmlns:a16="http://schemas.microsoft.com/office/drawing/2014/main" id="{F077F92E-76F9-4E91-A53B-7D9F16775D67}"/>
            </a:ext>
          </a:extLst>
        </xdr:cNvPr>
        <xdr:cNvSpPr/>
      </xdr:nvSpPr>
      <xdr:spPr>
        <a:xfrm>
          <a:off x="13887450" y="1806575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872" name="フローチャート: 判断 871">
          <a:extLst>
            <a:ext uri="{FF2B5EF4-FFF2-40B4-BE49-F238E27FC236}">
              <a16:creationId xmlns:a16="http://schemas.microsoft.com/office/drawing/2014/main" id="{D41DF036-91DF-4F7D-9AF8-09FC5DC4726B}"/>
            </a:ext>
          </a:extLst>
        </xdr:cNvPr>
        <xdr:cNvSpPr/>
      </xdr:nvSpPr>
      <xdr:spPr>
        <a:xfrm>
          <a:off x="13089890" y="18056224"/>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873" name="フローチャート: 判断 872">
          <a:extLst>
            <a:ext uri="{FF2B5EF4-FFF2-40B4-BE49-F238E27FC236}">
              <a16:creationId xmlns:a16="http://schemas.microsoft.com/office/drawing/2014/main" id="{A6438BFB-9519-4031-9DAA-C8727A08163E}"/>
            </a:ext>
          </a:extLst>
        </xdr:cNvPr>
        <xdr:cNvSpPr/>
      </xdr:nvSpPr>
      <xdr:spPr>
        <a:xfrm>
          <a:off x="12303760" y="1798573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874" name="フローチャート: 判断 873">
          <a:extLst>
            <a:ext uri="{FF2B5EF4-FFF2-40B4-BE49-F238E27FC236}">
              <a16:creationId xmlns:a16="http://schemas.microsoft.com/office/drawing/2014/main" id="{C2418B0D-0DB1-4377-9B6E-F925CE56A095}"/>
            </a:ext>
          </a:extLst>
        </xdr:cNvPr>
        <xdr:cNvSpPr/>
      </xdr:nvSpPr>
      <xdr:spPr>
        <a:xfrm>
          <a:off x="11487150" y="1794763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7823D534-65BB-4A8B-B46D-89F1A7A9D2D2}"/>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3D01F7E3-0FEE-4D44-B926-D21438032573}"/>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6BC7DD9B-5A6A-4332-8CEF-0CC80604B68D}"/>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5C90F30F-FE99-4CE5-AA78-DED8D8420ED7}"/>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47ADA531-304D-4DBF-B4B4-D04A7C7629BB}"/>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4445</xdr:rowOff>
    </xdr:from>
    <xdr:to>
      <xdr:col>85</xdr:col>
      <xdr:colOff>177800</xdr:colOff>
      <xdr:row>107</xdr:row>
      <xdr:rowOff>106045</xdr:rowOff>
    </xdr:to>
    <xdr:sp macro="" textlink="">
      <xdr:nvSpPr>
        <xdr:cNvPr id="880" name="楕円 879">
          <a:extLst>
            <a:ext uri="{FF2B5EF4-FFF2-40B4-BE49-F238E27FC236}">
              <a16:creationId xmlns:a16="http://schemas.microsoft.com/office/drawing/2014/main" id="{9F0A1B37-FEFF-4B2C-8610-2F37BDB7AAB2}"/>
            </a:ext>
          </a:extLst>
        </xdr:cNvPr>
        <xdr:cNvSpPr/>
      </xdr:nvSpPr>
      <xdr:spPr>
        <a:xfrm>
          <a:off x="14649450" y="1835150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154322</xdr:rowOff>
    </xdr:from>
    <xdr:ext cx="405111" cy="259045"/>
    <xdr:sp macro="" textlink="">
      <xdr:nvSpPr>
        <xdr:cNvPr id="881" name="【公民館】&#10;有形固定資産減価償却率該当値テキスト">
          <a:extLst>
            <a:ext uri="{FF2B5EF4-FFF2-40B4-BE49-F238E27FC236}">
              <a16:creationId xmlns:a16="http://schemas.microsoft.com/office/drawing/2014/main" id="{24C4524A-E805-4E1D-AA61-A53A7FED61F3}"/>
            </a:ext>
          </a:extLst>
        </xdr:cNvPr>
        <xdr:cNvSpPr txBox="1"/>
      </xdr:nvSpPr>
      <xdr:spPr>
        <a:xfrm>
          <a:off x="14742160" y="1832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153036</xdr:rowOff>
    </xdr:from>
    <xdr:to>
      <xdr:col>81</xdr:col>
      <xdr:colOff>101600</xdr:colOff>
      <xdr:row>107</xdr:row>
      <xdr:rowOff>83186</xdr:rowOff>
    </xdr:to>
    <xdr:sp macro="" textlink="">
      <xdr:nvSpPr>
        <xdr:cNvPr id="882" name="楕円 881">
          <a:extLst>
            <a:ext uri="{FF2B5EF4-FFF2-40B4-BE49-F238E27FC236}">
              <a16:creationId xmlns:a16="http://schemas.microsoft.com/office/drawing/2014/main" id="{D1FD5DAA-AF29-4972-8AE4-F2A5D7241018}"/>
            </a:ext>
          </a:extLst>
        </xdr:cNvPr>
        <xdr:cNvSpPr/>
      </xdr:nvSpPr>
      <xdr:spPr>
        <a:xfrm>
          <a:off x="13887450" y="1832673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32386</xdr:rowOff>
    </xdr:from>
    <xdr:to>
      <xdr:col>85</xdr:col>
      <xdr:colOff>127000</xdr:colOff>
      <xdr:row>107</xdr:row>
      <xdr:rowOff>55245</xdr:rowOff>
    </xdr:to>
    <xdr:cxnSp macro="">
      <xdr:nvCxnSpPr>
        <xdr:cNvPr id="883" name="直線コネクタ 882">
          <a:extLst>
            <a:ext uri="{FF2B5EF4-FFF2-40B4-BE49-F238E27FC236}">
              <a16:creationId xmlns:a16="http://schemas.microsoft.com/office/drawing/2014/main" id="{18B997A9-88B8-410B-9FD2-1590CB7A9010}"/>
            </a:ext>
          </a:extLst>
        </xdr:cNvPr>
        <xdr:cNvCxnSpPr/>
      </xdr:nvCxnSpPr>
      <xdr:spPr>
        <a:xfrm>
          <a:off x="13942060" y="18375631"/>
          <a:ext cx="762000" cy="2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113030</xdr:rowOff>
    </xdr:from>
    <xdr:to>
      <xdr:col>76</xdr:col>
      <xdr:colOff>165100</xdr:colOff>
      <xdr:row>107</xdr:row>
      <xdr:rowOff>43180</xdr:rowOff>
    </xdr:to>
    <xdr:sp macro="" textlink="">
      <xdr:nvSpPr>
        <xdr:cNvPr id="884" name="楕円 883">
          <a:extLst>
            <a:ext uri="{FF2B5EF4-FFF2-40B4-BE49-F238E27FC236}">
              <a16:creationId xmlns:a16="http://schemas.microsoft.com/office/drawing/2014/main" id="{53353DC4-5889-4B14-974F-2DD320B64971}"/>
            </a:ext>
          </a:extLst>
        </xdr:cNvPr>
        <xdr:cNvSpPr/>
      </xdr:nvSpPr>
      <xdr:spPr>
        <a:xfrm>
          <a:off x="13089890" y="1828673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163830</xdr:rowOff>
    </xdr:from>
    <xdr:to>
      <xdr:col>81</xdr:col>
      <xdr:colOff>50800</xdr:colOff>
      <xdr:row>107</xdr:row>
      <xdr:rowOff>32386</xdr:rowOff>
    </xdr:to>
    <xdr:cxnSp macro="">
      <xdr:nvCxnSpPr>
        <xdr:cNvPr id="885" name="直線コネクタ 884">
          <a:extLst>
            <a:ext uri="{FF2B5EF4-FFF2-40B4-BE49-F238E27FC236}">
              <a16:creationId xmlns:a16="http://schemas.microsoft.com/office/drawing/2014/main" id="{61FB0F01-FCBC-4706-8157-FFECC937F292}"/>
            </a:ext>
          </a:extLst>
        </xdr:cNvPr>
        <xdr:cNvCxnSpPr/>
      </xdr:nvCxnSpPr>
      <xdr:spPr>
        <a:xfrm>
          <a:off x="13144500" y="18341340"/>
          <a:ext cx="79756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73025</xdr:rowOff>
    </xdr:from>
    <xdr:to>
      <xdr:col>72</xdr:col>
      <xdr:colOff>38100</xdr:colOff>
      <xdr:row>107</xdr:row>
      <xdr:rowOff>3175</xdr:rowOff>
    </xdr:to>
    <xdr:sp macro="" textlink="">
      <xdr:nvSpPr>
        <xdr:cNvPr id="886" name="楕円 885">
          <a:extLst>
            <a:ext uri="{FF2B5EF4-FFF2-40B4-BE49-F238E27FC236}">
              <a16:creationId xmlns:a16="http://schemas.microsoft.com/office/drawing/2014/main" id="{104DA026-0EEC-4D7F-8C13-D15C2CBF5FA1}"/>
            </a:ext>
          </a:extLst>
        </xdr:cNvPr>
        <xdr:cNvSpPr/>
      </xdr:nvSpPr>
      <xdr:spPr>
        <a:xfrm>
          <a:off x="12303760" y="182467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123825</xdr:rowOff>
    </xdr:from>
    <xdr:to>
      <xdr:col>76</xdr:col>
      <xdr:colOff>114300</xdr:colOff>
      <xdr:row>106</xdr:row>
      <xdr:rowOff>163830</xdr:rowOff>
    </xdr:to>
    <xdr:cxnSp macro="">
      <xdr:nvCxnSpPr>
        <xdr:cNvPr id="887" name="直線コネクタ 886">
          <a:extLst>
            <a:ext uri="{FF2B5EF4-FFF2-40B4-BE49-F238E27FC236}">
              <a16:creationId xmlns:a16="http://schemas.microsoft.com/office/drawing/2014/main" id="{619E2A60-7CB5-414B-8A23-ABB8DB661650}"/>
            </a:ext>
          </a:extLst>
        </xdr:cNvPr>
        <xdr:cNvCxnSpPr/>
      </xdr:nvCxnSpPr>
      <xdr:spPr>
        <a:xfrm>
          <a:off x="12346940" y="18299430"/>
          <a:ext cx="7975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44450</xdr:rowOff>
    </xdr:from>
    <xdr:to>
      <xdr:col>67</xdr:col>
      <xdr:colOff>101600</xdr:colOff>
      <xdr:row>106</xdr:row>
      <xdr:rowOff>146050</xdr:rowOff>
    </xdr:to>
    <xdr:sp macro="" textlink="">
      <xdr:nvSpPr>
        <xdr:cNvPr id="888" name="楕円 887">
          <a:extLst>
            <a:ext uri="{FF2B5EF4-FFF2-40B4-BE49-F238E27FC236}">
              <a16:creationId xmlns:a16="http://schemas.microsoft.com/office/drawing/2014/main" id="{F8404591-E572-4F2F-A88F-3F45509C3E26}"/>
            </a:ext>
          </a:extLst>
        </xdr:cNvPr>
        <xdr:cNvSpPr/>
      </xdr:nvSpPr>
      <xdr:spPr>
        <a:xfrm>
          <a:off x="11487150" y="1822005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95250</xdr:rowOff>
    </xdr:from>
    <xdr:to>
      <xdr:col>71</xdr:col>
      <xdr:colOff>177800</xdr:colOff>
      <xdr:row>106</xdr:row>
      <xdr:rowOff>123825</xdr:rowOff>
    </xdr:to>
    <xdr:cxnSp macro="">
      <xdr:nvCxnSpPr>
        <xdr:cNvPr id="889" name="直線コネクタ 888">
          <a:extLst>
            <a:ext uri="{FF2B5EF4-FFF2-40B4-BE49-F238E27FC236}">
              <a16:creationId xmlns:a16="http://schemas.microsoft.com/office/drawing/2014/main" id="{B32E4ED6-5E8F-461C-951A-A2E57FB6347A}"/>
            </a:ext>
          </a:extLst>
        </xdr:cNvPr>
        <xdr:cNvCxnSpPr/>
      </xdr:nvCxnSpPr>
      <xdr:spPr>
        <a:xfrm>
          <a:off x="11541760" y="18265140"/>
          <a:ext cx="80518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12082</xdr:rowOff>
    </xdr:from>
    <xdr:ext cx="405111" cy="259045"/>
    <xdr:sp macro="" textlink="">
      <xdr:nvSpPr>
        <xdr:cNvPr id="890" name="n_1aveValue【公民館】&#10;有形固定資産減価償却率">
          <a:extLst>
            <a:ext uri="{FF2B5EF4-FFF2-40B4-BE49-F238E27FC236}">
              <a16:creationId xmlns:a16="http://schemas.microsoft.com/office/drawing/2014/main" id="{EDC2103E-95F3-489B-9B0A-BE5AD0FBEFBE}"/>
            </a:ext>
          </a:extLst>
        </xdr:cNvPr>
        <xdr:cNvSpPr txBox="1"/>
      </xdr:nvSpPr>
      <xdr:spPr>
        <a:xfrm>
          <a:off x="13738234" y="1784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168291</xdr:rowOff>
    </xdr:from>
    <xdr:ext cx="405111" cy="259045"/>
    <xdr:sp macro="" textlink="">
      <xdr:nvSpPr>
        <xdr:cNvPr id="891" name="n_2aveValue【公民館】&#10;有形固定資産減価償却率">
          <a:extLst>
            <a:ext uri="{FF2B5EF4-FFF2-40B4-BE49-F238E27FC236}">
              <a16:creationId xmlns:a16="http://schemas.microsoft.com/office/drawing/2014/main" id="{095E5EB6-0DB8-4FDB-9E96-D6585061789C}"/>
            </a:ext>
          </a:extLst>
        </xdr:cNvPr>
        <xdr:cNvSpPr txBox="1"/>
      </xdr:nvSpPr>
      <xdr:spPr>
        <a:xfrm>
          <a:off x="12957184" y="1783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101616</xdr:rowOff>
    </xdr:from>
    <xdr:ext cx="405111" cy="259045"/>
    <xdr:sp macro="" textlink="">
      <xdr:nvSpPr>
        <xdr:cNvPr id="892" name="n_3aveValue【公民館】&#10;有形固定資産減価償却率">
          <a:extLst>
            <a:ext uri="{FF2B5EF4-FFF2-40B4-BE49-F238E27FC236}">
              <a16:creationId xmlns:a16="http://schemas.microsoft.com/office/drawing/2014/main" id="{24F9B655-2A38-4481-BCAC-60276C842443}"/>
            </a:ext>
          </a:extLst>
        </xdr:cNvPr>
        <xdr:cNvSpPr txBox="1"/>
      </xdr:nvSpPr>
      <xdr:spPr>
        <a:xfrm>
          <a:off x="12171054" y="17757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893" name="n_4aveValue【公民館】&#10;有形固定資産減価償却率">
          <a:extLst>
            <a:ext uri="{FF2B5EF4-FFF2-40B4-BE49-F238E27FC236}">
              <a16:creationId xmlns:a16="http://schemas.microsoft.com/office/drawing/2014/main" id="{65791FEB-9FD8-4766-8790-348C2A118CD5}"/>
            </a:ext>
          </a:extLst>
        </xdr:cNvPr>
        <xdr:cNvSpPr txBox="1"/>
      </xdr:nvSpPr>
      <xdr:spPr>
        <a:xfrm>
          <a:off x="11354444" y="17719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74313</xdr:rowOff>
    </xdr:from>
    <xdr:ext cx="405111" cy="259045"/>
    <xdr:sp macro="" textlink="">
      <xdr:nvSpPr>
        <xdr:cNvPr id="894" name="n_1mainValue【公民館】&#10;有形固定資産減価償却率">
          <a:extLst>
            <a:ext uri="{FF2B5EF4-FFF2-40B4-BE49-F238E27FC236}">
              <a16:creationId xmlns:a16="http://schemas.microsoft.com/office/drawing/2014/main" id="{6DFD482C-AC01-4915-9E9D-8F8657EE3B81}"/>
            </a:ext>
          </a:extLst>
        </xdr:cNvPr>
        <xdr:cNvSpPr txBox="1"/>
      </xdr:nvSpPr>
      <xdr:spPr>
        <a:xfrm>
          <a:off x="13738234" y="1841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34307</xdr:rowOff>
    </xdr:from>
    <xdr:ext cx="405111" cy="259045"/>
    <xdr:sp macro="" textlink="">
      <xdr:nvSpPr>
        <xdr:cNvPr id="895" name="n_2mainValue【公民館】&#10;有形固定資産減価償却率">
          <a:extLst>
            <a:ext uri="{FF2B5EF4-FFF2-40B4-BE49-F238E27FC236}">
              <a16:creationId xmlns:a16="http://schemas.microsoft.com/office/drawing/2014/main" id="{1A8C6CA7-C502-48AF-81DC-76BAFA49F989}"/>
            </a:ext>
          </a:extLst>
        </xdr:cNvPr>
        <xdr:cNvSpPr txBox="1"/>
      </xdr:nvSpPr>
      <xdr:spPr>
        <a:xfrm>
          <a:off x="12957184" y="1837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165752</xdr:rowOff>
    </xdr:from>
    <xdr:ext cx="405111" cy="259045"/>
    <xdr:sp macro="" textlink="">
      <xdr:nvSpPr>
        <xdr:cNvPr id="896" name="n_3mainValue【公民館】&#10;有形固定資産減価償却率">
          <a:extLst>
            <a:ext uri="{FF2B5EF4-FFF2-40B4-BE49-F238E27FC236}">
              <a16:creationId xmlns:a16="http://schemas.microsoft.com/office/drawing/2014/main" id="{32B3CE60-A084-42E2-AA35-AD0346A51DD5}"/>
            </a:ext>
          </a:extLst>
        </xdr:cNvPr>
        <xdr:cNvSpPr txBox="1"/>
      </xdr:nvSpPr>
      <xdr:spPr>
        <a:xfrm>
          <a:off x="12171054" y="1834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137177</xdr:rowOff>
    </xdr:from>
    <xdr:ext cx="405111" cy="259045"/>
    <xdr:sp macro="" textlink="">
      <xdr:nvSpPr>
        <xdr:cNvPr id="897" name="n_4mainValue【公民館】&#10;有形固定資産減価償却率">
          <a:extLst>
            <a:ext uri="{FF2B5EF4-FFF2-40B4-BE49-F238E27FC236}">
              <a16:creationId xmlns:a16="http://schemas.microsoft.com/office/drawing/2014/main" id="{8684287B-1B10-4620-AFC6-961763410D12}"/>
            </a:ext>
          </a:extLst>
        </xdr:cNvPr>
        <xdr:cNvSpPr txBox="1"/>
      </xdr:nvSpPr>
      <xdr:spPr>
        <a:xfrm>
          <a:off x="11354444" y="1830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72BC549D-E26F-4F19-9306-5ED14359AC69}"/>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02EF92A7-21CE-4CCD-AD23-8A94270BC644}"/>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3898AE62-9F56-416B-ABC4-B003378C253C}"/>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3F08511A-A340-4E7F-A15D-D3454834A898}"/>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D467CE6E-52AB-4E5A-BEA1-B22F2F542035}"/>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FF5F1A37-7AE2-4A4D-BD5F-64D5D00903E3}"/>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941AF9E0-C336-40D6-A123-0CF93A7082FF}"/>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5AE6D256-FD29-4155-AD93-01A5E56CB254}"/>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4135AEB4-537D-4F25-BA0D-819430544ED8}"/>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2B0EC3B1-51B8-4FE3-8395-0E561810FCC8}"/>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a:extLst>
            <a:ext uri="{FF2B5EF4-FFF2-40B4-BE49-F238E27FC236}">
              <a16:creationId xmlns:a16="http://schemas.microsoft.com/office/drawing/2014/main" id="{CA970692-AE9B-4209-9527-969071B84D0D}"/>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a:extLst>
            <a:ext uri="{FF2B5EF4-FFF2-40B4-BE49-F238E27FC236}">
              <a16:creationId xmlns:a16="http://schemas.microsoft.com/office/drawing/2014/main" id="{8FF6533B-56FB-4C2B-ADAE-3457BC957221}"/>
            </a:ext>
          </a:extLst>
        </xdr:cNvPr>
        <xdr:cNvSpPr txBox="1"/>
      </xdr:nvSpPr>
      <xdr:spPr>
        <a:xfrm>
          <a:off x="160472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a:extLst>
            <a:ext uri="{FF2B5EF4-FFF2-40B4-BE49-F238E27FC236}">
              <a16:creationId xmlns:a16="http://schemas.microsoft.com/office/drawing/2014/main" id="{CB8C92B2-B1E4-4C31-A707-AC21DA9A4C03}"/>
            </a:ext>
          </a:extLst>
        </xdr:cNvPr>
        <xdr:cNvCxnSpPr/>
      </xdr:nvCxnSpPr>
      <xdr:spPr>
        <a:xfrm>
          <a:off x="164592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a:extLst>
            <a:ext uri="{FF2B5EF4-FFF2-40B4-BE49-F238E27FC236}">
              <a16:creationId xmlns:a16="http://schemas.microsoft.com/office/drawing/2014/main" id="{A61BBCEB-2017-41A0-9EB5-D4F2F0AA3CD5}"/>
            </a:ext>
          </a:extLst>
        </xdr:cNvPr>
        <xdr:cNvSpPr txBox="1"/>
      </xdr:nvSpPr>
      <xdr:spPr>
        <a:xfrm>
          <a:off x="16047266"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a:extLst>
            <a:ext uri="{FF2B5EF4-FFF2-40B4-BE49-F238E27FC236}">
              <a16:creationId xmlns:a16="http://schemas.microsoft.com/office/drawing/2014/main" id="{7B421F1E-FD3B-4C08-A1A2-E3F242208811}"/>
            </a:ext>
          </a:extLst>
        </xdr:cNvPr>
        <xdr:cNvCxnSpPr/>
      </xdr:nvCxnSpPr>
      <xdr:spPr>
        <a:xfrm>
          <a:off x="164592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a:extLst>
            <a:ext uri="{FF2B5EF4-FFF2-40B4-BE49-F238E27FC236}">
              <a16:creationId xmlns:a16="http://schemas.microsoft.com/office/drawing/2014/main" id="{E4A84F9A-E842-4660-B613-FE11241455A2}"/>
            </a:ext>
          </a:extLst>
        </xdr:cNvPr>
        <xdr:cNvSpPr txBox="1"/>
      </xdr:nvSpPr>
      <xdr:spPr>
        <a:xfrm>
          <a:off x="16047266"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a:extLst>
            <a:ext uri="{FF2B5EF4-FFF2-40B4-BE49-F238E27FC236}">
              <a16:creationId xmlns:a16="http://schemas.microsoft.com/office/drawing/2014/main" id="{9C921331-AD48-4323-96DF-6866D3331C19}"/>
            </a:ext>
          </a:extLst>
        </xdr:cNvPr>
        <xdr:cNvCxnSpPr/>
      </xdr:nvCxnSpPr>
      <xdr:spPr>
        <a:xfrm>
          <a:off x="164592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a:extLst>
            <a:ext uri="{FF2B5EF4-FFF2-40B4-BE49-F238E27FC236}">
              <a16:creationId xmlns:a16="http://schemas.microsoft.com/office/drawing/2014/main" id="{BB49119F-7F12-48B0-B98B-A85040DC3FB2}"/>
            </a:ext>
          </a:extLst>
        </xdr:cNvPr>
        <xdr:cNvSpPr txBox="1"/>
      </xdr:nvSpPr>
      <xdr:spPr>
        <a:xfrm>
          <a:off x="1604726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a:extLst>
            <a:ext uri="{FF2B5EF4-FFF2-40B4-BE49-F238E27FC236}">
              <a16:creationId xmlns:a16="http://schemas.microsoft.com/office/drawing/2014/main" id="{6C06EF7E-5AC5-444C-84D8-48F3B5A6A492}"/>
            </a:ext>
          </a:extLst>
        </xdr:cNvPr>
        <xdr:cNvCxnSpPr/>
      </xdr:nvCxnSpPr>
      <xdr:spPr>
        <a:xfrm>
          <a:off x="164592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a:extLst>
            <a:ext uri="{FF2B5EF4-FFF2-40B4-BE49-F238E27FC236}">
              <a16:creationId xmlns:a16="http://schemas.microsoft.com/office/drawing/2014/main" id="{423A972F-7C4F-4654-B219-608A651F0466}"/>
            </a:ext>
          </a:extLst>
        </xdr:cNvPr>
        <xdr:cNvSpPr txBox="1"/>
      </xdr:nvSpPr>
      <xdr:spPr>
        <a:xfrm>
          <a:off x="16047266"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a:extLst>
            <a:ext uri="{FF2B5EF4-FFF2-40B4-BE49-F238E27FC236}">
              <a16:creationId xmlns:a16="http://schemas.microsoft.com/office/drawing/2014/main" id="{B3371BD0-AF8A-4FCC-BC40-34824AF0155F}"/>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a:extLst>
            <a:ext uri="{FF2B5EF4-FFF2-40B4-BE49-F238E27FC236}">
              <a16:creationId xmlns:a16="http://schemas.microsoft.com/office/drawing/2014/main" id="{1A28C2D1-E691-4AEA-AA10-6BC286FD835A}"/>
            </a:ext>
          </a:extLst>
        </xdr:cNvPr>
        <xdr:cNvSpPr txBox="1"/>
      </xdr:nvSpPr>
      <xdr:spPr>
        <a:xfrm>
          <a:off x="16047266"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EBD29F27-9D5C-4690-85A6-E6F132DBAAB9}"/>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B8B1F572-E94B-4B30-86BB-36AF2F6BA9B1}"/>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公民館】&#10;一人当たり面積グラフ枠">
          <a:extLst>
            <a:ext uri="{FF2B5EF4-FFF2-40B4-BE49-F238E27FC236}">
              <a16:creationId xmlns:a16="http://schemas.microsoft.com/office/drawing/2014/main" id="{D7E72F6C-36ED-4F09-849C-C8195BB6682A}"/>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923" name="直線コネクタ 922">
          <a:extLst>
            <a:ext uri="{FF2B5EF4-FFF2-40B4-BE49-F238E27FC236}">
              <a16:creationId xmlns:a16="http://schemas.microsoft.com/office/drawing/2014/main" id="{9723332D-8961-4A3E-B2A0-18AD4E7FF22A}"/>
            </a:ext>
          </a:extLst>
        </xdr:cNvPr>
        <xdr:cNvCxnSpPr/>
      </xdr:nvCxnSpPr>
      <xdr:spPr>
        <a:xfrm flipV="1">
          <a:off x="19947254" y="17211784"/>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924" name="【公民館】&#10;一人当たり面積最小値テキスト">
          <a:extLst>
            <a:ext uri="{FF2B5EF4-FFF2-40B4-BE49-F238E27FC236}">
              <a16:creationId xmlns:a16="http://schemas.microsoft.com/office/drawing/2014/main" id="{30A47B7E-5F9A-4BDE-951D-1F031CC15266}"/>
            </a:ext>
          </a:extLst>
        </xdr:cNvPr>
        <xdr:cNvSpPr txBox="1"/>
      </xdr:nvSpPr>
      <xdr:spPr>
        <a:xfrm>
          <a:off x="1998599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925" name="直線コネクタ 924">
          <a:extLst>
            <a:ext uri="{FF2B5EF4-FFF2-40B4-BE49-F238E27FC236}">
              <a16:creationId xmlns:a16="http://schemas.microsoft.com/office/drawing/2014/main" id="{5366C9F2-AE8E-4477-84DB-EA71586A9E7F}"/>
            </a:ext>
          </a:extLst>
        </xdr:cNvPr>
        <xdr:cNvCxnSpPr/>
      </xdr:nvCxnSpPr>
      <xdr:spPr>
        <a:xfrm>
          <a:off x="19885660" y="187172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926" name="【公民館】&#10;一人当たり面積最大値テキスト">
          <a:extLst>
            <a:ext uri="{FF2B5EF4-FFF2-40B4-BE49-F238E27FC236}">
              <a16:creationId xmlns:a16="http://schemas.microsoft.com/office/drawing/2014/main" id="{5C07F86F-ACF4-404B-88CC-23AA48E4045A}"/>
            </a:ext>
          </a:extLst>
        </xdr:cNvPr>
        <xdr:cNvSpPr txBox="1"/>
      </xdr:nvSpPr>
      <xdr:spPr>
        <a:xfrm>
          <a:off x="19985990" y="1699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927" name="直線コネクタ 926">
          <a:extLst>
            <a:ext uri="{FF2B5EF4-FFF2-40B4-BE49-F238E27FC236}">
              <a16:creationId xmlns:a16="http://schemas.microsoft.com/office/drawing/2014/main" id="{5C132D81-D4B6-47FF-BC94-C1D0D198E8C1}"/>
            </a:ext>
          </a:extLst>
        </xdr:cNvPr>
        <xdr:cNvCxnSpPr/>
      </xdr:nvCxnSpPr>
      <xdr:spPr>
        <a:xfrm>
          <a:off x="19885660" y="17211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155066</xdr:rowOff>
    </xdr:from>
    <xdr:ext cx="469744" cy="259045"/>
    <xdr:sp macro="" textlink="">
      <xdr:nvSpPr>
        <xdr:cNvPr id="928" name="【公民館】&#10;一人当たり面積平均値テキスト">
          <a:extLst>
            <a:ext uri="{FF2B5EF4-FFF2-40B4-BE49-F238E27FC236}">
              <a16:creationId xmlns:a16="http://schemas.microsoft.com/office/drawing/2014/main" id="{331D9D9F-F79A-4D42-9A1D-9D4EAB9F2DF2}"/>
            </a:ext>
          </a:extLst>
        </xdr:cNvPr>
        <xdr:cNvSpPr txBox="1"/>
      </xdr:nvSpPr>
      <xdr:spPr>
        <a:xfrm>
          <a:off x="19985990" y="18328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929" name="フローチャート: 判断 928">
          <a:extLst>
            <a:ext uri="{FF2B5EF4-FFF2-40B4-BE49-F238E27FC236}">
              <a16:creationId xmlns:a16="http://schemas.microsoft.com/office/drawing/2014/main" id="{0655F7E8-C808-4FEB-836F-697C0C60920C}"/>
            </a:ext>
          </a:extLst>
        </xdr:cNvPr>
        <xdr:cNvSpPr/>
      </xdr:nvSpPr>
      <xdr:spPr>
        <a:xfrm>
          <a:off x="19904710" y="18481149"/>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930" name="フローチャート: 判断 929">
          <a:extLst>
            <a:ext uri="{FF2B5EF4-FFF2-40B4-BE49-F238E27FC236}">
              <a16:creationId xmlns:a16="http://schemas.microsoft.com/office/drawing/2014/main" id="{0E759228-A2AC-40C8-8D81-BA672388BDAA}"/>
            </a:ext>
          </a:extLst>
        </xdr:cNvPr>
        <xdr:cNvSpPr/>
      </xdr:nvSpPr>
      <xdr:spPr>
        <a:xfrm>
          <a:off x="19161760" y="1848555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931" name="フローチャート: 判断 930">
          <a:extLst>
            <a:ext uri="{FF2B5EF4-FFF2-40B4-BE49-F238E27FC236}">
              <a16:creationId xmlns:a16="http://schemas.microsoft.com/office/drawing/2014/main" id="{6F5EB175-0B56-4B95-92EA-6A2D67D43AD9}"/>
            </a:ext>
          </a:extLst>
        </xdr:cNvPr>
        <xdr:cNvSpPr/>
      </xdr:nvSpPr>
      <xdr:spPr>
        <a:xfrm>
          <a:off x="18345150" y="1850798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2866</xdr:rowOff>
    </xdr:from>
    <xdr:to>
      <xdr:col>102</xdr:col>
      <xdr:colOff>165100</xdr:colOff>
      <xdr:row>108</xdr:row>
      <xdr:rowOff>104466</xdr:rowOff>
    </xdr:to>
    <xdr:sp macro="" textlink="">
      <xdr:nvSpPr>
        <xdr:cNvPr id="932" name="フローチャート: 判断 931">
          <a:extLst>
            <a:ext uri="{FF2B5EF4-FFF2-40B4-BE49-F238E27FC236}">
              <a16:creationId xmlns:a16="http://schemas.microsoft.com/office/drawing/2014/main" id="{7B2733EB-4F1D-41E5-865C-4A05F95CE76D}"/>
            </a:ext>
          </a:extLst>
        </xdr:cNvPr>
        <xdr:cNvSpPr/>
      </xdr:nvSpPr>
      <xdr:spPr>
        <a:xfrm>
          <a:off x="17547590" y="18519466"/>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254</xdr:rowOff>
    </xdr:from>
    <xdr:to>
      <xdr:col>98</xdr:col>
      <xdr:colOff>38100</xdr:colOff>
      <xdr:row>108</xdr:row>
      <xdr:rowOff>101854</xdr:rowOff>
    </xdr:to>
    <xdr:sp macro="" textlink="">
      <xdr:nvSpPr>
        <xdr:cNvPr id="933" name="フローチャート: 判断 932">
          <a:extLst>
            <a:ext uri="{FF2B5EF4-FFF2-40B4-BE49-F238E27FC236}">
              <a16:creationId xmlns:a16="http://schemas.microsoft.com/office/drawing/2014/main" id="{698F0DBD-E2C5-4431-B74E-390BFC83BF19}"/>
            </a:ext>
          </a:extLst>
        </xdr:cNvPr>
        <xdr:cNvSpPr/>
      </xdr:nvSpPr>
      <xdr:spPr>
        <a:xfrm>
          <a:off x="16761460" y="185168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FB5C00FF-0547-4E84-AC85-A42514C402CF}"/>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EE9A7044-3A3C-452D-B217-B1A71ED7EDB2}"/>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E8D46361-98D4-409B-A8B3-9B00CCCF3767}"/>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739A0325-9FD1-448E-95C5-DB7AB1DE8C99}"/>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F42F6B77-CC2E-41A3-99E0-13982E1174AB}"/>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58384</xdr:rowOff>
    </xdr:from>
    <xdr:to>
      <xdr:col>116</xdr:col>
      <xdr:colOff>114300</xdr:colOff>
      <xdr:row>108</xdr:row>
      <xdr:rowOff>159984</xdr:rowOff>
    </xdr:to>
    <xdr:sp macro="" textlink="">
      <xdr:nvSpPr>
        <xdr:cNvPr id="939" name="楕円 938">
          <a:extLst>
            <a:ext uri="{FF2B5EF4-FFF2-40B4-BE49-F238E27FC236}">
              <a16:creationId xmlns:a16="http://schemas.microsoft.com/office/drawing/2014/main" id="{CD08394E-4193-41E8-AB16-E1E8EEA583FF}"/>
            </a:ext>
          </a:extLst>
        </xdr:cNvPr>
        <xdr:cNvSpPr/>
      </xdr:nvSpPr>
      <xdr:spPr>
        <a:xfrm>
          <a:off x="19904710" y="18571174"/>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144761</xdr:rowOff>
    </xdr:from>
    <xdr:ext cx="469744" cy="259045"/>
    <xdr:sp macro="" textlink="">
      <xdr:nvSpPr>
        <xdr:cNvPr id="940" name="【公民館】&#10;一人当たり面積該当値テキスト">
          <a:extLst>
            <a:ext uri="{FF2B5EF4-FFF2-40B4-BE49-F238E27FC236}">
              <a16:creationId xmlns:a16="http://schemas.microsoft.com/office/drawing/2014/main" id="{BB3B85D9-2D35-4E11-A736-55EA00E7A2C4}"/>
            </a:ext>
          </a:extLst>
        </xdr:cNvPr>
        <xdr:cNvSpPr txBox="1"/>
      </xdr:nvSpPr>
      <xdr:spPr>
        <a:xfrm>
          <a:off x="19985990" y="18488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60344</xdr:rowOff>
    </xdr:from>
    <xdr:to>
      <xdr:col>112</xdr:col>
      <xdr:colOff>38100</xdr:colOff>
      <xdr:row>108</xdr:row>
      <xdr:rowOff>161944</xdr:rowOff>
    </xdr:to>
    <xdr:sp macro="" textlink="">
      <xdr:nvSpPr>
        <xdr:cNvPr id="941" name="楕円 940">
          <a:extLst>
            <a:ext uri="{FF2B5EF4-FFF2-40B4-BE49-F238E27FC236}">
              <a16:creationId xmlns:a16="http://schemas.microsoft.com/office/drawing/2014/main" id="{0B8B161F-5ECB-43C3-9693-24C288E2FD28}"/>
            </a:ext>
          </a:extLst>
        </xdr:cNvPr>
        <xdr:cNvSpPr/>
      </xdr:nvSpPr>
      <xdr:spPr>
        <a:xfrm>
          <a:off x="19161760" y="18573134"/>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109184</xdr:rowOff>
    </xdr:from>
    <xdr:to>
      <xdr:col>116</xdr:col>
      <xdr:colOff>63500</xdr:colOff>
      <xdr:row>108</xdr:row>
      <xdr:rowOff>111144</xdr:rowOff>
    </xdr:to>
    <xdr:cxnSp macro="">
      <xdr:nvCxnSpPr>
        <xdr:cNvPr id="942" name="直線コネクタ 941">
          <a:extLst>
            <a:ext uri="{FF2B5EF4-FFF2-40B4-BE49-F238E27FC236}">
              <a16:creationId xmlns:a16="http://schemas.microsoft.com/office/drawing/2014/main" id="{D6EEEE6C-BD11-4FA1-AEB6-706C86BB8DEF}"/>
            </a:ext>
          </a:extLst>
        </xdr:cNvPr>
        <xdr:cNvCxnSpPr/>
      </xdr:nvCxnSpPr>
      <xdr:spPr>
        <a:xfrm flipV="1">
          <a:off x="19204940" y="18623879"/>
          <a:ext cx="742950" cy="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62956</xdr:rowOff>
    </xdr:from>
    <xdr:to>
      <xdr:col>107</xdr:col>
      <xdr:colOff>101600</xdr:colOff>
      <xdr:row>108</xdr:row>
      <xdr:rowOff>164556</xdr:rowOff>
    </xdr:to>
    <xdr:sp macro="" textlink="">
      <xdr:nvSpPr>
        <xdr:cNvPr id="943" name="楕円 942">
          <a:extLst>
            <a:ext uri="{FF2B5EF4-FFF2-40B4-BE49-F238E27FC236}">
              <a16:creationId xmlns:a16="http://schemas.microsoft.com/office/drawing/2014/main" id="{26F85052-1051-4C10-B067-57E68BA1AE2D}"/>
            </a:ext>
          </a:extLst>
        </xdr:cNvPr>
        <xdr:cNvSpPr/>
      </xdr:nvSpPr>
      <xdr:spPr>
        <a:xfrm>
          <a:off x="18345150" y="18575746"/>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111144</xdr:rowOff>
    </xdr:from>
    <xdr:to>
      <xdr:col>111</xdr:col>
      <xdr:colOff>177800</xdr:colOff>
      <xdr:row>108</xdr:row>
      <xdr:rowOff>113756</xdr:rowOff>
    </xdr:to>
    <xdr:cxnSp macro="">
      <xdr:nvCxnSpPr>
        <xdr:cNvPr id="944" name="直線コネクタ 943">
          <a:extLst>
            <a:ext uri="{FF2B5EF4-FFF2-40B4-BE49-F238E27FC236}">
              <a16:creationId xmlns:a16="http://schemas.microsoft.com/office/drawing/2014/main" id="{85F3BC15-7E17-43F5-BBB8-5D9D794B1EEC}"/>
            </a:ext>
          </a:extLst>
        </xdr:cNvPr>
        <xdr:cNvCxnSpPr/>
      </xdr:nvCxnSpPr>
      <xdr:spPr>
        <a:xfrm flipV="1">
          <a:off x="18399760" y="18627744"/>
          <a:ext cx="80518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64588</xdr:rowOff>
    </xdr:from>
    <xdr:to>
      <xdr:col>102</xdr:col>
      <xdr:colOff>165100</xdr:colOff>
      <xdr:row>108</xdr:row>
      <xdr:rowOff>166188</xdr:rowOff>
    </xdr:to>
    <xdr:sp macro="" textlink="">
      <xdr:nvSpPr>
        <xdr:cNvPr id="945" name="楕円 944">
          <a:extLst>
            <a:ext uri="{FF2B5EF4-FFF2-40B4-BE49-F238E27FC236}">
              <a16:creationId xmlns:a16="http://schemas.microsoft.com/office/drawing/2014/main" id="{680E7644-9584-418A-AF3C-4C8E7EF9BEE5}"/>
            </a:ext>
          </a:extLst>
        </xdr:cNvPr>
        <xdr:cNvSpPr/>
      </xdr:nvSpPr>
      <xdr:spPr>
        <a:xfrm>
          <a:off x="17547590" y="18577378"/>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113756</xdr:rowOff>
    </xdr:from>
    <xdr:to>
      <xdr:col>107</xdr:col>
      <xdr:colOff>50800</xdr:colOff>
      <xdr:row>108</xdr:row>
      <xdr:rowOff>115388</xdr:rowOff>
    </xdr:to>
    <xdr:cxnSp macro="">
      <xdr:nvCxnSpPr>
        <xdr:cNvPr id="946" name="直線コネクタ 945">
          <a:extLst>
            <a:ext uri="{FF2B5EF4-FFF2-40B4-BE49-F238E27FC236}">
              <a16:creationId xmlns:a16="http://schemas.microsoft.com/office/drawing/2014/main" id="{49D213F0-A2F1-4D23-96B9-5F3AA630F41D}"/>
            </a:ext>
          </a:extLst>
        </xdr:cNvPr>
        <xdr:cNvCxnSpPr/>
      </xdr:nvCxnSpPr>
      <xdr:spPr>
        <a:xfrm flipV="1">
          <a:off x="17602200" y="18630356"/>
          <a:ext cx="79756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66875</xdr:rowOff>
    </xdr:from>
    <xdr:to>
      <xdr:col>98</xdr:col>
      <xdr:colOff>38100</xdr:colOff>
      <xdr:row>108</xdr:row>
      <xdr:rowOff>168475</xdr:rowOff>
    </xdr:to>
    <xdr:sp macro="" textlink="">
      <xdr:nvSpPr>
        <xdr:cNvPr id="947" name="楕円 946">
          <a:extLst>
            <a:ext uri="{FF2B5EF4-FFF2-40B4-BE49-F238E27FC236}">
              <a16:creationId xmlns:a16="http://schemas.microsoft.com/office/drawing/2014/main" id="{CA3FCDFB-E505-4A8C-AB75-2DCD4B0F15F9}"/>
            </a:ext>
          </a:extLst>
        </xdr:cNvPr>
        <xdr:cNvSpPr/>
      </xdr:nvSpPr>
      <xdr:spPr>
        <a:xfrm>
          <a:off x="16761460" y="1858157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115388</xdr:rowOff>
    </xdr:from>
    <xdr:to>
      <xdr:col>102</xdr:col>
      <xdr:colOff>114300</xdr:colOff>
      <xdr:row>108</xdr:row>
      <xdr:rowOff>117675</xdr:rowOff>
    </xdr:to>
    <xdr:cxnSp macro="">
      <xdr:nvCxnSpPr>
        <xdr:cNvPr id="948" name="直線コネクタ 947">
          <a:extLst>
            <a:ext uri="{FF2B5EF4-FFF2-40B4-BE49-F238E27FC236}">
              <a16:creationId xmlns:a16="http://schemas.microsoft.com/office/drawing/2014/main" id="{EAE58DC8-0EAA-4A18-BC9D-28EB9E397B86}"/>
            </a:ext>
          </a:extLst>
        </xdr:cNvPr>
        <xdr:cNvCxnSpPr/>
      </xdr:nvCxnSpPr>
      <xdr:spPr>
        <a:xfrm flipV="1">
          <a:off x="16804640" y="18631988"/>
          <a:ext cx="79756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88989</xdr:rowOff>
    </xdr:from>
    <xdr:ext cx="469744" cy="259045"/>
    <xdr:sp macro="" textlink="">
      <xdr:nvSpPr>
        <xdr:cNvPr id="949" name="n_1aveValue【公民館】&#10;一人当たり面積">
          <a:extLst>
            <a:ext uri="{FF2B5EF4-FFF2-40B4-BE49-F238E27FC236}">
              <a16:creationId xmlns:a16="http://schemas.microsoft.com/office/drawing/2014/main" id="{9D39FC1D-33C1-47F2-AC54-A155FEEFBF65}"/>
            </a:ext>
          </a:extLst>
        </xdr:cNvPr>
        <xdr:cNvSpPr txBox="1"/>
      </xdr:nvSpPr>
      <xdr:spPr>
        <a:xfrm>
          <a:off x="18982132" y="1826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107604</xdr:rowOff>
    </xdr:from>
    <xdr:ext cx="469744" cy="259045"/>
    <xdr:sp macro="" textlink="">
      <xdr:nvSpPr>
        <xdr:cNvPr id="950" name="n_2aveValue【公民館】&#10;一人当たり面積">
          <a:extLst>
            <a:ext uri="{FF2B5EF4-FFF2-40B4-BE49-F238E27FC236}">
              <a16:creationId xmlns:a16="http://schemas.microsoft.com/office/drawing/2014/main" id="{4A98B545-285D-4F68-B29D-69A49DD60DF0}"/>
            </a:ext>
          </a:extLst>
        </xdr:cNvPr>
        <xdr:cNvSpPr txBox="1"/>
      </xdr:nvSpPr>
      <xdr:spPr>
        <a:xfrm>
          <a:off x="18182032" y="1827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120993</xdr:rowOff>
    </xdr:from>
    <xdr:ext cx="469744" cy="259045"/>
    <xdr:sp macro="" textlink="">
      <xdr:nvSpPr>
        <xdr:cNvPr id="951" name="n_3aveValue【公民館】&#10;一人当たり面積">
          <a:extLst>
            <a:ext uri="{FF2B5EF4-FFF2-40B4-BE49-F238E27FC236}">
              <a16:creationId xmlns:a16="http://schemas.microsoft.com/office/drawing/2014/main" id="{5C1236AF-C97A-4CCD-8D46-95C37B5FA22E}"/>
            </a:ext>
          </a:extLst>
        </xdr:cNvPr>
        <xdr:cNvSpPr txBox="1"/>
      </xdr:nvSpPr>
      <xdr:spPr>
        <a:xfrm>
          <a:off x="17384472" y="1829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118381</xdr:rowOff>
    </xdr:from>
    <xdr:ext cx="469744" cy="259045"/>
    <xdr:sp macro="" textlink="">
      <xdr:nvSpPr>
        <xdr:cNvPr id="952" name="n_4aveValue【公民館】&#10;一人当たり面積">
          <a:extLst>
            <a:ext uri="{FF2B5EF4-FFF2-40B4-BE49-F238E27FC236}">
              <a16:creationId xmlns:a16="http://schemas.microsoft.com/office/drawing/2014/main" id="{C0A05535-F220-448D-B25A-49EEAECD2EE0}"/>
            </a:ext>
          </a:extLst>
        </xdr:cNvPr>
        <xdr:cNvSpPr txBox="1"/>
      </xdr:nvSpPr>
      <xdr:spPr>
        <a:xfrm>
          <a:off x="16588817" y="1829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153071</xdr:rowOff>
    </xdr:from>
    <xdr:ext cx="469744" cy="259045"/>
    <xdr:sp macro="" textlink="">
      <xdr:nvSpPr>
        <xdr:cNvPr id="953" name="n_1mainValue【公民館】&#10;一人当たり面積">
          <a:extLst>
            <a:ext uri="{FF2B5EF4-FFF2-40B4-BE49-F238E27FC236}">
              <a16:creationId xmlns:a16="http://schemas.microsoft.com/office/drawing/2014/main" id="{9E7436F7-C246-487C-A5BD-E055B1C0123C}"/>
            </a:ext>
          </a:extLst>
        </xdr:cNvPr>
        <xdr:cNvSpPr txBox="1"/>
      </xdr:nvSpPr>
      <xdr:spPr>
        <a:xfrm>
          <a:off x="18982132" y="1866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155683</xdr:rowOff>
    </xdr:from>
    <xdr:ext cx="469744" cy="259045"/>
    <xdr:sp macro="" textlink="">
      <xdr:nvSpPr>
        <xdr:cNvPr id="954" name="n_2mainValue【公民館】&#10;一人当たり面積">
          <a:extLst>
            <a:ext uri="{FF2B5EF4-FFF2-40B4-BE49-F238E27FC236}">
              <a16:creationId xmlns:a16="http://schemas.microsoft.com/office/drawing/2014/main" id="{BD3DBC53-0D62-4C84-BEB4-D45CAC91D51D}"/>
            </a:ext>
          </a:extLst>
        </xdr:cNvPr>
        <xdr:cNvSpPr txBox="1"/>
      </xdr:nvSpPr>
      <xdr:spPr>
        <a:xfrm>
          <a:off x="18182032" y="1867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157315</xdr:rowOff>
    </xdr:from>
    <xdr:ext cx="469744" cy="259045"/>
    <xdr:sp macro="" textlink="">
      <xdr:nvSpPr>
        <xdr:cNvPr id="955" name="n_3mainValue【公民館】&#10;一人当たり面積">
          <a:extLst>
            <a:ext uri="{FF2B5EF4-FFF2-40B4-BE49-F238E27FC236}">
              <a16:creationId xmlns:a16="http://schemas.microsoft.com/office/drawing/2014/main" id="{2A77A51E-6B9F-4579-BC7D-F73248ECDA8C}"/>
            </a:ext>
          </a:extLst>
        </xdr:cNvPr>
        <xdr:cNvSpPr txBox="1"/>
      </xdr:nvSpPr>
      <xdr:spPr>
        <a:xfrm>
          <a:off x="17384472" y="1867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159602</xdr:rowOff>
    </xdr:from>
    <xdr:ext cx="469744" cy="259045"/>
    <xdr:sp macro="" textlink="">
      <xdr:nvSpPr>
        <xdr:cNvPr id="956" name="n_4mainValue【公民館】&#10;一人当たり面積">
          <a:extLst>
            <a:ext uri="{FF2B5EF4-FFF2-40B4-BE49-F238E27FC236}">
              <a16:creationId xmlns:a16="http://schemas.microsoft.com/office/drawing/2014/main" id="{807EC315-4612-429E-9E93-C44474554212}"/>
            </a:ext>
          </a:extLst>
        </xdr:cNvPr>
        <xdr:cNvSpPr txBox="1"/>
      </xdr:nvSpPr>
      <xdr:spPr>
        <a:xfrm>
          <a:off x="16588817" y="1867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E2C0CCCD-C057-4488-8440-0F926EB996E2}"/>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D8FF527B-ABBE-4B3B-A6A3-60A755B6020F}"/>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287CD541-1D59-47F8-95C7-20A805767286}"/>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lt"/>
              <a:ea typeface="+mn-ea"/>
              <a:cs typeface="+mn-cs"/>
            </a:rPr>
            <a:t>　類似団体と比較して有形固定資産減価償却率が特に高いのは</a:t>
          </a:r>
          <a:r>
            <a:rPr kumimoji="1" lang="en-US" altLang="ja-JP" sz="1050" b="0" i="0" baseline="0">
              <a:solidFill>
                <a:schemeClr val="dk1"/>
              </a:solidFill>
              <a:effectLst/>
              <a:latin typeface="+mn-lt"/>
              <a:ea typeface="+mn-ea"/>
              <a:cs typeface="+mn-cs"/>
            </a:rPr>
            <a:t>【</a:t>
          </a:r>
          <a:r>
            <a:rPr kumimoji="1" lang="ja-JP" altLang="ja-JP" sz="1050" b="0" i="0" baseline="0">
              <a:solidFill>
                <a:schemeClr val="dk1"/>
              </a:solidFill>
              <a:effectLst/>
              <a:latin typeface="+mn-lt"/>
              <a:ea typeface="+mn-ea"/>
              <a:cs typeface="+mn-cs"/>
            </a:rPr>
            <a:t>公営住宅</a:t>
          </a:r>
          <a:r>
            <a:rPr kumimoji="1" lang="en-US" altLang="ja-JP" sz="1050" b="0" i="0" baseline="0">
              <a:solidFill>
                <a:schemeClr val="dk1"/>
              </a:solidFill>
              <a:effectLst/>
              <a:latin typeface="+mn-lt"/>
              <a:ea typeface="+mn-ea"/>
              <a:cs typeface="+mn-cs"/>
            </a:rPr>
            <a:t>】</a:t>
          </a:r>
          <a:r>
            <a:rPr kumimoji="1" lang="ja-JP" altLang="ja-JP" sz="1050" b="0" i="0" baseline="0">
              <a:solidFill>
                <a:schemeClr val="dk1"/>
              </a:solidFill>
              <a:effectLst/>
              <a:latin typeface="+mn-lt"/>
              <a:ea typeface="+mn-ea"/>
              <a:cs typeface="+mn-cs"/>
            </a:rPr>
            <a:t>、</a:t>
          </a:r>
          <a:r>
            <a:rPr kumimoji="1" lang="en-US" altLang="ja-JP" sz="1050" b="0" i="0" baseline="0">
              <a:solidFill>
                <a:schemeClr val="dk1"/>
              </a:solidFill>
              <a:effectLst/>
              <a:latin typeface="+mn-lt"/>
              <a:ea typeface="+mn-ea"/>
              <a:cs typeface="+mn-cs"/>
            </a:rPr>
            <a:t>【</a:t>
          </a:r>
          <a:r>
            <a:rPr kumimoji="1" lang="ja-JP" altLang="ja-JP" sz="1050" b="0" i="0" baseline="0">
              <a:solidFill>
                <a:schemeClr val="dk1"/>
              </a:solidFill>
              <a:effectLst/>
              <a:latin typeface="+mn-lt"/>
              <a:ea typeface="+mn-ea"/>
              <a:cs typeface="+mn-cs"/>
            </a:rPr>
            <a:t>児童館</a:t>
          </a:r>
          <a:r>
            <a:rPr kumimoji="1" lang="en-US" altLang="ja-JP" sz="1050" b="0" i="0" baseline="0">
              <a:solidFill>
                <a:schemeClr val="dk1"/>
              </a:solidFill>
              <a:effectLst/>
              <a:latin typeface="+mn-lt"/>
              <a:ea typeface="+mn-ea"/>
              <a:cs typeface="+mn-cs"/>
            </a:rPr>
            <a:t>】</a:t>
          </a:r>
          <a:r>
            <a:rPr kumimoji="1" lang="ja-JP" altLang="ja-JP" sz="1050" b="0" i="0" baseline="0">
              <a:solidFill>
                <a:schemeClr val="dk1"/>
              </a:solidFill>
              <a:effectLst/>
              <a:latin typeface="+mn-lt"/>
              <a:ea typeface="+mn-ea"/>
              <a:cs typeface="+mn-cs"/>
            </a:rPr>
            <a:t>であり、特に低くなっているのは</a:t>
          </a:r>
          <a:r>
            <a:rPr kumimoji="1" lang="en-US" altLang="ja-JP" sz="1050" b="0" i="0" baseline="0">
              <a:solidFill>
                <a:schemeClr val="dk1"/>
              </a:solidFill>
              <a:effectLst/>
              <a:latin typeface="+mn-lt"/>
              <a:ea typeface="+mn-ea"/>
              <a:cs typeface="+mn-cs"/>
            </a:rPr>
            <a:t>【</a:t>
          </a:r>
          <a:r>
            <a:rPr kumimoji="1" lang="ja-JP" altLang="ja-JP" sz="1050" b="0" i="0" baseline="0">
              <a:solidFill>
                <a:schemeClr val="dk1"/>
              </a:solidFill>
              <a:effectLst/>
              <a:latin typeface="+mn-lt"/>
              <a:ea typeface="+mn-ea"/>
              <a:cs typeface="+mn-cs"/>
            </a:rPr>
            <a:t>橋りょう・トンネル</a:t>
          </a:r>
          <a:r>
            <a:rPr kumimoji="1" lang="en-US" altLang="ja-JP" sz="1050" b="0" i="0" baseline="0">
              <a:solidFill>
                <a:schemeClr val="dk1"/>
              </a:solidFill>
              <a:effectLst/>
              <a:latin typeface="+mn-lt"/>
              <a:ea typeface="+mn-ea"/>
              <a:cs typeface="+mn-cs"/>
            </a:rPr>
            <a:t>】</a:t>
          </a:r>
          <a:r>
            <a:rPr kumimoji="1" lang="ja-JP" altLang="ja-JP" sz="1050" b="0" i="0" baseline="0">
              <a:solidFill>
                <a:schemeClr val="dk1"/>
              </a:solidFill>
              <a:effectLst/>
              <a:latin typeface="+mn-lt"/>
              <a:ea typeface="+mn-ea"/>
              <a:cs typeface="+mn-cs"/>
            </a:rPr>
            <a:t>と</a:t>
          </a:r>
          <a:r>
            <a:rPr kumimoji="1" lang="en-US" altLang="ja-JP" sz="1050" b="0" i="0" baseline="0">
              <a:solidFill>
                <a:schemeClr val="dk1"/>
              </a:solidFill>
              <a:effectLst/>
              <a:latin typeface="+mn-lt"/>
              <a:ea typeface="+mn-ea"/>
              <a:cs typeface="+mn-cs"/>
            </a:rPr>
            <a:t>【</a:t>
          </a:r>
          <a:r>
            <a:rPr kumimoji="1" lang="ja-JP" altLang="ja-JP" sz="1050" b="0" i="0" baseline="0">
              <a:solidFill>
                <a:schemeClr val="dk1"/>
              </a:solidFill>
              <a:effectLst/>
              <a:latin typeface="+mn-lt"/>
              <a:ea typeface="+mn-ea"/>
              <a:cs typeface="+mn-cs"/>
            </a:rPr>
            <a:t>認定こども園・幼稚園・保育所</a:t>
          </a:r>
          <a:r>
            <a:rPr kumimoji="1" lang="en-US" altLang="ja-JP" sz="1050" b="0" i="0" baseline="0">
              <a:solidFill>
                <a:schemeClr val="dk1"/>
              </a:solidFill>
              <a:effectLst/>
              <a:latin typeface="+mn-lt"/>
              <a:ea typeface="+mn-ea"/>
              <a:cs typeface="+mn-cs"/>
            </a:rPr>
            <a:t>】</a:t>
          </a:r>
          <a:r>
            <a:rPr kumimoji="1" lang="ja-JP" altLang="ja-JP" sz="1050" b="0" i="0" baseline="0">
              <a:solidFill>
                <a:schemeClr val="dk1"/>
              </a:solidFill>
              <a:effectLst/>
              <a:latin typeface="+mn-lt"/>
              <a:ea typeface="+mn-ea"/>
              <a:cs typeface="+mn-cs"/>
            </a:rPr>
            <a:t>である。</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　当町の公営住宅及び児童館については、昭和</a:t>
          </a:r>
          <a:r>
            <a:rPr kumimoji="1" lang="en-US" altLang="ja-JP" sz="1050" b="0" i="0" baseline="0">
              <a:solidFill>
                <a:schemeClr val="dk1"/>
              </a:solidFill>
              <a:effectLst/>
              <a:latin typeface="+mn-lt"/>
              <a:ea typeface="+mn-ea"/>
              <a:cs typeface="+mn-cs"/>
            </a:rPr>
            <a:t>47</a:t>
          </a:r>
          <a:r>
            <a:rPr kumimoji="1" lang="ja-JP" altLang="ja-JP" sz="1050" b="0" i="0" baseline="0">
              <a:solidFill>
                <a:schemeClr val="dk1"/>
              </a:solidFill>
              <a:effectLst/>
              <a:latin typeface="+mn-lt"/>
              <a:ea typeface="+mn-ea"/>
              <a:cs typeface="+mn-cs"/>
            </a:rPr>
            <a:t>年から昭和</a:t>
          </a:r>
          <a:r>
            <a:rPr kumimoji="1" lang="en-US" altLang="ja-JP" sz="1050" b="0" i="0" baseline="0">
              <a:solidFill>
                <a:schemeClr val="dk1"/>
              </a:solidFill>
              <a:effectLst/>
              <a:latin typeface="+mn-lt"/>
              <a:ea typeface="+mn-ea"/>
              <a:cs typeface="+mn-cs"/>
            </a:rPr>
            <a:t>56</a:t>
          </a:r>
          <a:r>
            <a:rPr kumimoji="1" lang="ja-JP" altLang="ja-JP" sz="1050" b="0" i="0" baseline="0">
              <a:solidFill>
                <a:schemeClr val="dk1"/>
              </a:solidFill>
              <a:effectLst/>
              <a:latin typeface="+mn-lt"/>
              <a:ea typeface="+mn-ea"/>
              <a:cs typeface="+mn-cs"/>
            </a:rPr>
            <a:t>年までの間で建築されたもので、築</a:t>
          </a:r>
          <a:r>
            <a:rPr kumimoji="1" lang="en-US" altLang="ja-JP" sz="1050" b="0" i="0" baseline="0">
              <a:solidFill>
                <a:schemeClr val="dk1"/>
              </a:solidFill>
              <a:effectLst/>
              <a:latin typeface="+mn-lt"/>
              <a:ea typeface="+mn-ea"/>
              <a:cs typeface="+mn-cs"/>
            </a:rPr>
            <a:t>30</a:t>
          </a:r>
          <a:r>
            <a:rPr kumimoji="1" lang="ja-JP" altLang="ja-JP" sz="1050" b="0" i="0" baseline="0">
              <a:solidFill>
                <a:schemeClr val="dk1"/>
              </a:solidFill>
              <a:effectLst/>
              <a:latin typeface="+mn-lt"/>
              <a:ea typeface="+mn-ea"/>
              <a:cs typeface="+mn-cs"/>
            </a:rPr>
            <a:t>年以上が経過している。公営住宅においては、平成</a:t>
          </a:r>
          <a:r>
            <a:rPr kumimoji="1" lang="en-US" altLang="ja-JP" sz="1050" b="0" i="0" baseline="0">
              <a:solidFill>
                <a:schemeClr val="dk1"/>
              </a:solidFill>
              <a:effectLst/>
              <a:latin typeface="+mn-lt"/>
              <a:ea typeface="+mn-ea"/>
              <a:cs typeface="+mn-cs"/>
            </a:rPr>
            <a:t>27</a:t>
          </a:r>
          <a:r>
            <a:rPr kumimoji="1" lang="ja-JP" altLang="ja-JP" sz="1050" b="0" i="0" baseline="0">
              <a:solidFill>
                <a:schemeClr val="dk1"/>
              </a:solidFill>
              <a:effectLst/>
              <a:latin typeface="+mn-lt"/>
              <a:ea typeface="+mn-ea"/>
              <a:cs typeface="+mn-cs"/>
            </a:rPr>
            <a:t>年度に策定した町営住宅の長寿命化計画に基づき、ストック改善事業により老朽化対策に取り組むこととしている。</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　令和</a:t>
          </a:r>
          <a:r>
            <a:rPr kumimoji="1" lang="en-US" altLang="ja-JP" sz="1050" b="0" i="0" baseline="0">
              <a:solidFill>
                <a:schemeClr val="dk1"/>
              </a:solidFill>
              <a:effectLst/>
              <a:latin typeface="+mn-lt"/>
              <a:ea typeface="+mn-ea"/>
              <a:cs typeface="+mn-cs"/>
            </a:rPr>
            <a:t>5</a:t>
          </a:r>
          <a:r>
            <a:rPr kumimoji="1" lang="ja-JP" altLang="ja-JP" sz="1050" b="0" i="0" baseline="0">
              <a:solidFill>
                <a:schemeClr val="dk1"/>
              </a:solidFill>
              <a:effectLst/>
              <a:latin typeface="+mn-lt"/>
              <a:ea typeface="+mn-ea"/>
              <a:cs typeface="+mn-cs"/>
            </a:rPr>
            <a:t>年度には公営住宅の</a:t>
          </a:r>
          <a:r>
            <a:rPr kumimoji="1" lang="ja-JP" altLang="en-US" sz="1050" b="0" i="0" baseline="0">
              <a:solidFill>
                <a:schemeClr val="dk1"/>
              </a:solidFill>
              <a:effectLst/>
              <a:latin typeface="+mn-lt"/>
              <a:ea typeface="+mn-ea"/>
              <a:cs typeface="+mn-cs"/>
            </a:rPr>
            <a:t>修繕工事</a:t>
          </a:r>
          <a:r>
            <a:rPr kumimoji="1" lang="ja-JP" altLang="ja-JP" sz="1050" b="0" i="0" baseline="0">
              <a:solidFill>
                <a:schemeClr val="dk1"/>
              </a:solidFill>
              <a:effectLst/>
              <a:latin typeface="+mn-lt"/>
              <a:ea typeface="+mn-ea"/>
              <a:cs typeface="+mn-cs"/>
            </a:rPr>
            <a:t>も行っており、維持管理を行う施設に関しては今後も適切な改修に取組むこととしている。</a:t>
          </a:r>
          <a:endParaRPr kumimoji="1" lang="en-US" altLang="ja-JP" sz="105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baseline="0">
              <a:solidFill>
                <a:schemeClr val="dk1"/>
              </a:solidFill>
              <a:effectLst/>
              <a:latin typeface="+mn-lt"/>
              <a:ea typeface="+mn-ea"/>
              <a:cs typeface="+mn-cs"/>
            </a:rPr>
            <a:t>　また、</a:t>
          </a:r>
          <a:r>
            <a:rPr kumimoji="1" lang="en-US" altLang="ja-JP" sz="1050" b="0" i="0" baseline="0">
              <a:solidFill>
                <a:schemeClr val="dk1"/>
              </a:solidFill>
              <a:effectLst/>
              <a:latin typeface="+mn-lt"/>
              <a:ea typeface="+mn-ea"/>
              <a:cs typeface="+mn-cs"/>
            </a:rPr>
            <a:t>【</a:t>
          </a:r>
          <a:r>
            <a:rPr kumimoji="1" lang="ja-JP" altLang="en-US" sz="1050" b="0" i="0" baseline="0">
              <a:solidFill>
                <a:schemeClr val="dk1"/>
              </a:solidFill>
              <a:effectLst/>
              <a:latin typeface="+mn-lt"/>
              <a:ea typeface="+mn-ea"/>
              <a:cs typeface="+mn-cs"/>
            </a:rPr>
            <a:t>公民館</a:t>
          </a:r>
          <a:r>
            <a:rPr kumimoji="1" lang="en-US" altLang="ja-JP" sz="1050" b="0" i="0" baseline="0">
              <a:solidFill>
                <a:schemeClr val="dk1"/>
              </a:solidFill>
              <a:effectLst/>
              <a:latin typeface="+mn-lt"/>
              <a:ea typeface="+mn-ea"/>
              <a:cs typeface="+mn-cs"/>
            </a:rPr>
            <a:t>】</a:t>
          </a:r>
          <a:r>
            <a:rPr kumimoji="1" lang="ja-JP" altLang="en-US" sz="1050" b="0" i="0" baseline="0">
              <a:solidFill>
                <a:schemeClr val="dk1"/>
              </a:solidFill>
              <a:effectLst/>
              <a:latin typeface="+mn-lt"/>
              <a:ea typeface="+mn-ea"/>
              <a:cs typeface="+mn-cs"/>
            </a:rPr>
            <a:t>においても有形固定資産減価償却率が上昇傾向にあり、昭和</a:t>
          </a:r>
          <a:r>
            <a:rPr kumimoji="1" lang="en-US" altLang="ja-JP" sz="1050" b="0" i="0" baseline="0">
              <a:solidFill>
                <a:schemeClr val="dk1"/>
              </a:solidFill>
              <a:effectLst/>
              <a:latin typeface="+mn-lt"/>
              <a:ea typeface="+mn-ea"/>
              <a:cs typeface="+mn-cs"/>
            </a:rPr>
            <a:t>52</a:t>
          </a:r>
          <a:r>
            <a:rPr kumimoji="1" lang="ja-JP" altLang="en-US" sz="1050" b="0" i="0" baseline="0">
              <a:solidFill>
                <a:schemeClr val="dk1"/>
              </a:solidFill>
              <a:effectLst/>
              <a:latin typeface="+mn-lt"/>
              <a:ea typeface="+mn-ea"/>
              <a:cs typeface="+mn-cs"/>
            </a:rPr>
            <a:t>年に建築された施設のため計画的に</a:t>
          </a:r>
          <a:r>
            <a:rPr kumimoji="1" lang="ja-JP" altLang="ja-JP" sz="1050" b="0" i="0" baseline="0">
              <a:solidFill>
                <a:schemeClr val="dk1"/>
              </a:solidFill>
              <a:effectLst/>
              <a:latin typeface="+mn-lt"/>
              <a:ea typeface="+mn-ea"/>
              <a:cs typeface="+mn-cs"/>
            </a:rPr>
            <a:t>老朽化対策に取り組む</a:t>
          </a:r>
          <a:r>
            <a:rPr kumimoji="1" lang="ja-JP" altLang="en-US" sz="1050" b="0" i="0" baseline="0">
              <a:solidFill>
                <a:schemeClr val="dk1"/>
              </a:solidFill>
              <a:effectLst/>
              <a:latin typeface="+mn-lt"/>
              <a:ea typeface="+mn-ea"/>
              <a:cs typeface="+mn-cs"/>
            </a:rPr>
            <a:t>必要がある。</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　</a:t>
          </a:r>
          <a:r>
            <a:rPr kumimoji="1" lang="en-US" altLang="ja-JP" sz="1050" b="0" i="0" baseline="0">
              <a:solidFill>
                <a:schemeClr val="dk1"/>
              </a:solidFill>
              <a:effectLst/>
              <a:latin typeface="+mn-lt"/>
              <a:ea typeface="+mn-ea"/>
              <a:cs typeface="+mn-cs"/>
            </a:rPr>
            <a:t>【</a:t>
          </a:r>
          <a:r>
            <a:rPr kumimoji="1" lang="ja-JP" altLang="ja-JP" sz="1050" b="0" i="0" baseline="0">
              <a:solidFill>
                <a:schemeClr val="dk1"/>
              </a:solidFill>
              <a:effectLst/>
              <a:latin typeface="+mn-lt"/>
              <a:ea typeface="+mn-ea"/>
              <a:cs typeface="+mn-cs"/>
            </a:rPr>
            <a:t>橋りょう・トンネル</a:t>
          </a:r>
          <a:r>
            <a:rPr kumimoji="1" lang="en-US" altLang="ja-JP" sz="1050" b="0" i="0" baseline="0">
              <a:solidFill>
                <a:schemeClr val="dk1"/>
              </a:solidFill>
              <a:effectLst/>
              <a:latin typeface="+mn-lt"/>
              <a:ea typeface="+mn-ea"/>
              <a:cs typeface="+mn-cs"/>
            </a:rPr>
            <a:t>】</a:t>
          </a:r>
          <a:r>
            <a:rPr kumimoji="1" lang="ja-JP" altLang="ja-JP" sz="1050" b="0" i="0" baseline="0">
              <a:solidFill>
                <a:schemeClr val="dk1"/>
              </a:solidFill>
              <a:effectLst/>
              <a:latin typeface="+mn-lt"/>
              <a:ea typeface="+mn-ea"/>
              <a:cs typeface="+mn-cs"/>
            </a:rPr>
            <a:t>について有形固定資産減価償却率が低くなっているのは、比較的新しいトンネルが</a:t>
          </a:r>
          <a:r>
            <a:rPr kumimoji="1" lang="en-US" altLang="ja-JP" sz="1050" b="0" i="0" baseline="0">
              <a:solidFill>
                <a:schemeClr val="dk1"/>
              </a:solidFill>
              <a:effectLst/>
              <a:latin typeface="+mn-lt"/>
              <a:ea typeface="+mn-ea"/>
              <a:cs typeface="+mn-cs"/>
            </a:rPr>
            <a:t>4</a:t>
          </a:r>
          <a:r>
            <a:rPr kumimoji="1" lang="ja-JP" altLang="ja-JP" sz="1050" b="0" i="0" baseline="0">
              <a:solidFill>
                <a:schemeClr val="dk1"/>
              </a:solidFill>
              <a:effectLst/>
              <a:latin typeface="+mn-lt"/>
              <a:ea typeface="+mn-ea"/>
              <a:cs typeface="+mn-cs"/>
            </a:rPr>
            <a:t>か所あるためである。しかしながら橋りょうについては長寿命化に関する改修工事も今後見込まれている。</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　</a:t>
          </a:r>
          <a:r>
            <a:rPr kumimoji="1" lang="en-US" altLang="ja-JP" sz="1050" b="0" i="0" baseline="0">
              <a:solidFill>
                <a:schemeClr val="dk1"/>
              </a:solidFill>
              <a:effectLst/>
              <a:latin typeface="+mn-lt"/>
              <a:ea typeface="+mn-ea"/>
              <a:cs typeface="+mn-cs"/>
            </a:rPr>
            <a:t>【</a:t>
          </a:r>
          <a:r>
            <a:rPr kumimoji="1" lang="ja-JP" altLang="ja-JP" sz="1050" b="0" i="0" baseline="0">
              <a:solidFill>
                <a:schemeClr val="dk1"/>
              </a:solidFill>
              <a:effectLst/>
              <a:latin typeface="+mn-lt"/>
              <a:ea typeface="+mn-ea"/>
              <a:cs typeface="+mn-cs"/>
            </a:rPr>
            <a:t>認定こども園・幼稚園・保育所</a:t>
          </a:r>
          <a:r>
            <a:rPr kumimoji="1" lang="en-US" altLang="ja-JP" sz="1050" b="0" i="0" baseline="0">
              <a:solidFill>
                <a:schemeClr val="dk1"/>
              </a:solidFill>
              <a:effectLst/>
              <a:latin typeface="+mn-lt"/>
              <a:ea typeface="+mn-ea"/>
              <a:cs typeface="+mn-cs"/>
            </a:rPr>
            <a:t>】</a:t>
          </a:r>
          <a:r>
            <a:rPr kumimoji="1" lang="ja-JP" altLang="ja-JP" sz="1050" b="0" i="0" baseline="0">
              <a:solidFill>
                <a:schemeClr val="dk1"/>
              </a:solidFill>
              <a:effectLst/>
              <a:latin typeface="+mn-lt"/>
              <a:ea typeface="+mn-ea"/>
              <a:cs typeface="+mn-cs"/>
            </a:rPr>
            <a:t>については、旧</a:t>
          </a:r>
          <a:r>
            <a:rPr kumimoji="1" lang="en-US" altLang="ja-JP" sz="1050" b="0" i="0" baseline="0">
              <a:solidFill>
                <a:schemeClr val="dk1"/>
              </a:solidFill>
              <a:effectLst/>
              <a:latin typeface="+mn-lt"/>
              <a:ea typeface="+mn-ea"/>
              <a:cs typeface="+mn-cs"/>
            </a:rPr>
            <a:t>3</a:t>
          </a:r>
          <a:r>
            <a:rPr kumimoji="1" lang="ja-JP" altLang="ja-JP" sz="1050" b="0" i="0" baseline="0">
              <a:solidFill>
                <a:schemeClr val="dk1"/>
              </a:solidFill>
              <a:effectLst/>
              <a:latin typeface="+mn-lt"/>
              <a:ea typeface="+mn-ea"/>
              <a:cs typeface="+mn-cs"/>
            </a:rPr>
            <a:t>保育所を統合し、平成</a:t>
          </a:r>
          <a:r>
            <a:rPr kumimoji="1" lang="en-US" altLang="ja-JP" sz="1050" b="0" i="0" baseline="0">
              <a:solidFill>
                <a:schemeClr val="dk1"/>
              </a:solidFill>
              <a:effectLst/>
              <a:latin typeface="+mn-lt"/>
              <a:ea typeface="+mn-ea"/>
              <a:cs typeface="+mn-cs"/>
            </a:rPr>
            <a:t>25</a:t>
          </a:r>
          <a:r>
            <a:rPr kumimoji="1" lang="ja-JP" altLang="ja-JP" sz="1050" b="0" i="0" baseline="0">
              <a:solidFill>
                <a:schemeClr val="dk1"/>
              </a:solidFill>
              <a:effectLst/>
              <a:latin typeface="+mn-lt"/>
              <a:ea typeface="+mn-ea"/>
              <a:cs typeface="+mn-cs"/>
            </a:rPr>
            <a:t>年度にこども園を建設したため、有形固定資産減価償却率は低くなっており、今後の施設の維持管理費用の減少も見込んでいる。</a:t>
          </a:r>
          <a:endParaRPr lang="ja-JP" altLang="ja-JP" sz="12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7101045-9DBA-41F3-99D1-C877D9A40D14}"/>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EF78186-4B94-4E3F-9359-F150887341D2}"/>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B1D67D5-3FC8-46B5-B117-2ABD8B9C628B}"/>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7F94463-C1D7-4D7A-AF5A-D9A4EA197972}"/>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FB8D0E1-D39F-46A1-BC0B-059608E3C9C1}"/>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283B7AE-FFE4-40EF-8E37-C06CFED54E2E}"/>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3DA7491-BE62-4AB1-9BE1-B6844F92A1FA}"/>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9E9E1F4-BEDD-4117-AB04-A81A519E8E98}"/>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18C1970-536C-4BC6-9945-3C4B0C260F58}"/>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2C3D752-6F5A-461A-BAFC-3227BC867B4A}"/>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5,183
5,134
30.93
4,397,377
4,217,866
115,594
2,793,414
4,134,555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A74F886-E4F8-48FF-B306-61BEEF695100}"/>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9B4B688-2F25-45AF-8CCA-CB2DF57856F1}"/>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7E073B3-8530-44E1-95E1-D0D236243DE0}"/>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132.3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66F9190-0253-4BF7-B818-05BC8E30E9FE}"/>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7C7D165-4166-463D-BE78-0BB13C579C27}"/>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626B021-B0A7-462B-B5B9-E6BCB088E2BB}"/>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2EC5C56-6883-4900-9332-686B87CB46B5}"/>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F00B511-D59A-4C01-86C1-91289815DD89}"/>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FC064C1-7C4B-4822-B152-C7345DAC324E}"/>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10AF5A6-B7D7-4A9E-9EF7-2A1C84013B4E}"/>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6E0E515-BD78-4BB0-A6D5-7704F2E7B1C3}"/>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E179A5F-C9F9-4FD6-A74B-4049C9FE504F}"/>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73BB24E-59A0-4A39-ACE1-A305071BB5F6}"/>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2F40F65-2E60-48E1-B542-BCA30C311C4E}"/>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E7B9751-5624-41CA-96FB-F5A68D433C6B}"/>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9A1AC72-BC8B-40AA-B129-D09E30C2E669}"/>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956DC3F-BB4E-43DD-8FF9-0E9A91F6E28C}"/>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9C02677-A10E-4D20-8D42-44C69BCBCA0C}"/>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260B476-6965-414C-BD21-0BBCA592A380}"/>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7DFD65D-02B5-4E88-9760-C49D0A5267EC}"/>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8047C48-7D49-4D39-BE11-9D657845A6DB}"/>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8F28FD4-E5EC-4F0B-BF10-23B493011D45}"/>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BD0601D-238E-493C-8045-059E5B70C382}"/>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E4334B-CF61-4C57-BEEC-E3982193A591}"/>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354225C-8290-476F-B241-77AA25F6B7CE}"/>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366D83F-3376-401B-9CBB-91848F285D7A}"/>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A236A71-A480-4D1F-958A-1AB690B33E1E}"/>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C94B27C-C408-4417-8907-4BB454DA2FD8}"/>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5225FBE-3A7D-4434-AB77-176A96FA1245}"/>
            </a:ext>
          </a:extLst>
        </xdr:cNvPr>
        <xdr:cNvSpPr/>
      </xdr:nvSpPr>
      <xdr:spPr>
        <a:xfrm>
          <a:off x="685800" y="533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7CD20F30-01CA-4301-9FA8-304C3AA0933A}"/>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D4FF7F30-DA81-446A-8225-804D1C96F0F5}"/>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E0FB2FFF-C93F-4868-8251-732CF8D3867A}"/>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5CDB67E1-93A0-4AB1-A3B7-41AF75A54C81}"/>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9AE7220B-9ECD-4131-9266-729E715F06A1}"/>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3F6A2B00-896A-4B9E-A5E4-4810A50C647C}"/>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2BBE1490-9605-48DE-BBFB-B34D6DB8E855}"/>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9E085244-26ED-43C1-8A99-0901886E4156}"/>
            </a:ext>
          </a:extLst>
        </xdr:cNvPr>
        <xdr:cNvSpPr/>
      </xdr:nvSpPr>
      <xdr:spPr>
        <a:xfrm>
          <a:off x="5960110" y="533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D3CFDA85-49B8-4517-AC19-F1585E5B736E}"/>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C191C461-3F00-4DA8-910A-5907A7019794}"/>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174897B6-6373-40BE-B844-0D4999ADA837}"/>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E3CC516D-891C-4373-A47F-2B746DDA34F8}"/>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942FF857-0DB0-47AC-B546-0EEBC093EEF6}"/>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DF40C722-507B-47AC-8F7D-8920532F39C7}"/>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36A9F0E0-0B21-4FED-B8CD-301FB013CCD8}"/>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898D6A41-5F0D-4FE4-8854-CDBD427745C4}"/>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6D87EB6B-3886-4539-A3F8-44D90F2E18D8}"/>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AF3AF8F4-F71A-4297-B665-A72DBFFA4162}"/>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B698030E-207F-4C8A-BF3E-FBAD96CECCBE}"/>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7F80CE85-7A71-4741-834A-9D7CFE49D883}"/>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9C1B860B-E202-4BAD-843A-CC1655E98218}"/>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264F99C3-5B07-4167-85CA-62B4FA9C29A1}"/>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21D91331-44AE-45A6-A21A-205A8704679A}"/>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3DDA5E1D-C31F-425F-9741-FC9DBAE9C48C}"/>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43AA2FA0-D6F1-4BBE-8098-C7D7A0779177}"/>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E0C8051E-8C3B-420F-8786-3598154211A5}"/>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1AFC1E90-AD1B-4DD0-9ED2-1067546CBC3B}"/>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4392E47B-EDDC-4888-97DA-1CD7D49992B2}"/>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3E5DDC75-D49A-46DC-BE5D-448E98A1C3C3}"/>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B1E6A0FD-D7AF-45C2-9099-27B91B819218}"/>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890BE223-4BD6-4C8A-B148-06F9C3B8FC39}"/>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748D3E8E-976B-4709-965E-49443ABF6071}"/>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C17EBA82-B521-416F-9588-DD4F39A724CC}"/>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71C1A4B6-2631-4ECE-B3F5-A269313397D5}"/>
            </a:ext>
          </a:extLst>
        </xdr:cNvPr>
        <xdr:cNvCxnSpPr/>
      </xdr:nvCxnSpPr>
      <xdr:spPr>
        <a:xfrm flipV="1">
          <a:off x="4173855" y="9620250"/>
          <a:ext cx="0" cy="148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4B9C1F28-CDBE-4077-9841-400C4D6D84D1}"/>
            </a:ext>
          </a:extLst>
        </xdr:cNvPr>
        <xdr:cNvSpPr txBox="1"/>
      </xdr:nvSpPr>
      <xdr:spPr>
        <a:xfrm>
          <a:off x="4212590" y="111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E075AFE1-F561-48FE-9485-69362E8ABFE6}"/>
            </a:ext>
          </a:extLst>
        </xdr:cNvPr>
        <xdr:cNvCxnSpPr/>
      </xdr:nvCxnSpPr>
      <xdr:spPr>
        <a:xfrm>
          <a:off x="4112260" y="1110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E6D7E2CE-8DDE-46A5-AF33-9C5AA75CCCBB}"/>
            </a:ext>
          </a:extLst>
        </xdr:cNvPr>
        <xdr:cNvSpPr txBox="1"/>
      </xdr:nvSpPr>
      <xdr:spPr>
        <a:xfrm>
          <a:off x="4212590" y="93973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78" name="直線コネクタ 77">
          <a:extLst>
            <a:ext uri="{FF2B5EF4-FFF2-40B4-BE49-F238E27FC236}">
              <a16:creationId xmlns:a16="http://schemas.microsoft.com/office/drawing/2014/main" id="{80A095EE-0EE9-4B5C-8E36-56A4E7A6438D}"/>
            </a:ext>
          </a:extLst>
        </xdr:cNvPr>
        <xdr:cNvCxnSpPr/>
      </xdr:nvCxnSpPr>
      <xdr:spPr>
        <a:xfrm>
          <a:off x="4112260" y="9620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153324</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396875F6-F1BE-4456-ACE0-36F0743ACC47}"/>
            </a:ext>
          </a:extLst>
        </xdr:cNvPr>
        <xdr:cNvSpPr txBox="1"/>
      </xdr:nvSpPr>
      <xdr:spPr>
        <a:xfrm>
          <a:off x="4212590" y="10440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80" name="フローチャート: 判断 79">
          <a:extLst>
            <a:ext uri="{FF2B5EF4-FFF2-40B4-BE49-F238E27FC236}">
              <a16:creationId xmlns:a16="http://schemas.microsoft.com/office/drawing/2014/main" id="{28095CFB-157D-435B-A8B6-CB1D73E444C4}"/>
            </a:ext>
          </a:extLst>
        </xdr:cNvPr>
        <xdr:cNvSpPr/>
      </xdr:nvSpPr>
      <xdr:spPr>
        <a:xfrm>
          <a:off x="4131310" y="10592707"/>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81" name="フローチャート: 判断 80">
          <a:extLst>
            <a:ext uri="{FF2B5EF4-FFF2-40B4-BE49-F238E27FC236}">
              <a16:creationId xmlns:a16="http://schemas.microsoft.com/office/drawing/2014/main" id="{1B07F990-40B6-4C96-9C8D-82D3732E9E4E}"/>
            </a:ext>
          </a:extLst>
        </xdr:cNvPr>
        <xdr:cNvSpPr/>
      </xdr:nvSpPr>
      <xdr:spPr>
        <a:xfrm>
          <a:off x="3388360" y="1059161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82" name="フローチャート: 判断 81">
          <a:extLst>
            <a:ext uri="{FF2B5EF4-FFF2-40B4-BE49-F238E27FC236}">
              <a16:creationId xmlns:a16="http://schemas.microsoft.com/office/drawing/2014/main" id="{33D35DE8-4830-4933-8047-30DCD315ECD3}"/>
            </a:ext>
          </a:extLst>
        </xdr:cNvPr>
        <xdr:cNvSpPr/>
      </xdr:nvSpPr>
      <xdr:spPr>
        <a:xfrm>
          <a:off x="2571750" y="105657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83" name="フローチャート: 判断 82">
          <a:extLst>
            <a:ext uri="{FF2B5EF4-FFF2-40B4-BE49-F238E27FC236}">
              <a16:creationId xmlns:a16="http://schemas.microsoft.com/office/drawing/2014/main" id="{5534820A-B338-46F2-8D3A-021399E58C10}"/>
            </a:ext>
          </a:extLst>
        </xdr:cNvPr>
        <xdr:cNvSpPr/>
      </xdr:nvSpPr>
      <xdr:spPr>
        <a:xfrm>
          <a:off x="1774190" y="1061012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110853</xdr:rowOff>
    </xdr:from>
    <xdr:to>
      <xdr:col>6</xdr:col>
      <xdr:colOff>38100</xdr:colOff>
      <xdr:row>62</xdr:row>
      <xdr:rowOff>41003</xdr:rowOff>
    </xdr:to>
    <xdr:sp macro="" textlink="">
      <xdr:nvSpPr>
        <xdr:cNvPr id="84" name="フローチャート: 判断 83">
          <a:extLst>
            <a:ext uri="{FF2B5EF4-FFF2-40B4-BE49-F238E27FC236}">
              <a16:creationId xmlns:a16="http://schemas.microsoft.com/office/drawing/2014/main" id="{9E7B9518-64D5-4AF6-9D35-083FB9504D0F}"/>
            </a:ext>
          </a:extLst>
        </xdr:cNvPr>
        <xdr:cNvSpPr/>
      </xdr:nvSpPr>
      <xdr:spPr>
        <a:xfrm>
          <a:off x="988060" y="105693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7753FCB6-34FC-41DD-8F82-8121E9B5CC93}"/>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E3A96AFD-E608-4696-B63B-7F4E799C0DE2}"/>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3E1418B1-2C5A-4D79-9E58-232E8EE5D5F3}"/>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A640E5E1-C501-4804-8BE4-668D4A0D38DC}"/>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9FD0BBA9-748D-42A8-9B18-74366C26C096}"/>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97790</xdr:rowOff>
    </xdr:from>
    <xdr:to>
      <xdr:col>24</xdr:col>
      <xdr:colOff>114300</xdr:colOff>
      <xdr:row>63</xdr:row>
      <xdr:rowOff>27940</xdr:rowOff>
    </xdr:to>
    <xdr:sp macro="" textlink="">
      <xdr:nvSpPr>
        <xdr:cNvPr id="90" name="楕円 89">
          <a:extLst>
            <a:ext uri="{FF2B5EF4-FFF2-40B4-BE49-F238E27FC236}">
              <a16:creationId xmlns:a16="http://schemas.microsoft.com/office/drawing/2014/main" id="{20B3972A-10DF-4C8E-84EF-64EF35BEA9E1}"/>
            </a:ext>
          </a:extLst>
        </xdr:cNvPr>
        <xdr:cNvSpPr/>
      </xdr:nvSpPr>
      <xdr:spPr>
        <a:xfrm>
          <a:off x="4131310" y="107238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76217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F7384FF3-4D57-4F76-AB74-2908A69F31B9}"/>
            </a:ext>
          </a:extLst>
        </xdr:cNvPr>
        <xdr:cNvSpPr txBox="1"/>
      </xdr:nvSpPr>
      <xdr:spPr>
        <a:xfrm>
          <a:off x="4212590"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79828</xdr:rowOff>
    </xdr:from>
    <xdr:to>
      <xdr:col>20</xdr:col>
      <xdr:colOff>38100</xdr:colOff>
      <xdr:row>63</xdr:row>
      <xdr:rowOff>9978</xdr:rowOff>
    </xdr:to>
    <xdr:sp macro="" textlink="">
      <xdr:nvSpPr>
        <xdr:cNvPr id="92" name="楕円 91">
          <a:extLst>
            <a:ext uri="{FF2B5EF4-FFF2-40B4-BE49-F238E27FC236}">
              <a16:creationId xmlns:a16="http://schemas.microsoft.com/office/drawing/2014/main" id="{4E1FE2E1-3185-4E90-BC94-0E6D79B9D3B8}"/>
            </a:ext>
          </a:extLst>
        </xdr:cNvPr>
        <xdr:cNvSpPr/>
      </xdr:nvSpPr>
      <xdr:spPr>
        <a:xfrm>
          <a:off x="3388360" y="1070972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130628</xdr:rowOff>
    </xdr:from>
    <xdr:to>
      <xdr:col>24</xdr:col>
      <xdr:colOff>63500</xdr:colOff>
      <xdr:row>62</xdr:row>
      <xdr:rowOff>148590</xdr:rowOff>
    </xdr:to>
    <xdr:cxnSp macro="">
      <xdr:nvCxnSpPr>
        <xdr:cNvPr id="93" name="直線コネクタ 92">
          <a:extLst>
            <a:ext uri="{FF2B5EF4-FFF2-40B4-BE49-F238E27FC236}">
              <a16:creationId xmlns:a16="http://schemas.microsoft.com/office/drawing/2014/main" id="{C433D610-D26F-4F17-B033-7196E47E930F}"/>
            </a:ext>
          </a:extLst>
        </xdr:cNvPr>
        <xdr:cNvCxnSpPr/>
      </xdr:nvCxnSpPr>
      <xdr:spPr>
        <a:xfrm>
          <a:off x="3431540" y="10764338"/>
          <a:ext cx="74295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60234</xdr:rowOff>
    </xdr:from>
    <xdr:to>
      <xdr:col>15</xdr:col>
      <xdr:colOff>101600</xdr:colOff>
      <xdr:row>62</xdr:row>
      <xdr:rowOff>161834</xdr:rowOff>
    </xdr:to>
    <xdr:sp macro="" textlink="">
      <xdr:nvSpPr>
        <xdr:cNvPr id="94" name="楕円 93">
          <a:extLst>
            <a:ext uri="{FF2B5EF4-FFF2-40B4-BE49-F238E27FC236}">
              <a16:creationId xmlns:a16="http://schemas.microsoft.com/office/drawing/2014/main" id="{DDC83519-CC56-42FE-9F2C-202F7EECD7A1}"/>
            </a:ext>
          </a:extLst>
        </xdr:cNvPr>
        <xdr:cNvSpPr/>
      </xdr:nvSpPr>
      <xdr:spPr>
        <a:xfrm>
          <a:off x="2571750" y="10686324"/>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111034</xdr:rowOff>
    </xdr:from>
    <xdr:to>
      <xdr:col>19</xdr:col>
      <xdr:colOff>177800</xdr:colOff>
      <xdr:row>62</xdr:row>
      <xdr:rowOff>130628</xdr:rowOff>
    </xdr:to>
    <xdr:cxnSp macro="">
      <xdr:nvCxnSpPr>
        <xdr:cNvPr id="95" name="直線コネクタ 94">
          <a:extLst>
            <a:ext uri="{FF2B5EF4-FFF2-40B4-BE49-F238E27FC236}">
              <a16:creationId xmlns:a16="http://schemas.microsoft.com/office/drawing/2014/main" id="{4B054A17-6021-4721-A40E-77A5A646B7EC}"/>
            </a:ext>
          </a:extLst>
        </xdr:cNvPr>
        <xdr:cNvCxnSpPr/>
      </xdr:nvCxnSpPr>
      <xdr:spPr>
        <a:xfrm>
          <a:off x="2626360" y="10740934"/>
          <a:ext cx="805180" cy="2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42273</xdr:rowOff>
    </xdr:from>
    <xdr:to>
      <xdr:col>10</xdr:col>
      <xdr:colOff>165100</xdr:colOff>
      <xdr:row>62</xdr:row>
      <xdr:rowOff>143873</xdr:rowOff>
    </xdr:to>
    <xdr:sp macro="" textlink="">
      <xdr:nvSpPr>
        <xdr:cNvPr id="96" name="楕円 95">
          <a:extLst>
            <a:ext uri="{FF2B5EF4-FFF2-40B4-BE49-F238E27FC236}">
              <a16:creationId xmlns:a16="http://schemas.microsoft.com/office/drawing/2014/main" id="{73DC4B81-3823-4448-8310-61E429F0C1B8}"/>
            </a:ext>
          </a:extLst>
        </xdr:cNvPr>
        <xdr:cNvSpPr/>
      </xdr:nvSpPr>
      <xdr:spPr>
        <a:xfrm>
          <a:off x="1774190" y="10674078"/>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93073</xdr:rowOff>
    </xdr:from>
    <xdr:to>
      <xdr:col>15</xdr:col>
      <xdr:colOff>50800</xdr:colOff>
      <xdr:row>62</xdr:row>
      <xdr:rowOff>111034</xdr:rowOff>
    </xdr:to>
    <xdr:cxnSp macro="">
      <xdr:nvCxnSpPr>
        <xdr:cNvPr id="97" name="直線コネクタ 96">
          <a:extLst>
            <a:ext uri="{FF2B5EF4-FFF2-40B4-BE49-F238E27FC236}">
              <a16:creationId xmlns:a16="http://schemas.microsoft.com/office/drawing/2014/main" id="{6361657A-B46C-4BC8-B9A7-E4FC6B0DC0A2}"/>
            </a:ext>
          </a:extLst>
        </xdr:cNvPr>
        <xdr:cNvCxnSpPr/>
      </xdr:nvCxnSpPr>
      <xdr:spPr>
        <a:xfrm>
          <a:off x="1828800" y="10726783"/>
          <a:ext cx="79756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24312</xdr:rowOff>
    </xdr:from>
    <xdr:to>
      <xdr:col>6</xdr:col>
      <xdr:colOff>38100</xdr:colOff>
      <xdr:row>62</xdr:row>
      <xdr:rowOff>125912</xdr:rowOff>
    </xdr:to>
    <xdr:sp macro="" textlink="">
      <xdr:nvSpPr>
        <xdr:cNvPr id="98" name="楕円 97">
          <a:extLst>
            <a:ext uri="{FF2B5EF4-FFF2-40B4-BE49-F238E27FC236}">
              <a16:creationId xmlns:a16="http://schemas.microsoft.com/office/drawing/2014/main" id="{EB68C3A7-E6F3-45B9-8049-24DB17F306F2}"/>
            </a:ext>
          </a:extLst>
        </xdr:cNvPr>
        <xdr:cNvSpPr/>
      </xdr:nvSpPr>
      <xdr:spPr>
        <a:xfrm>
          <a:off x="988060" y="10650402"/>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75112</xdr:rowOff>
    </xdr:from>
    <xdr:to>
      <xdr:col>10</xdr:col>
      <xdr:colOff>114300</xdr:colOff>
      <xdr:row>62</xdr:row>
      <xdr:rowOff>93073</xdr:rowOff>
    </xdr:to>
    <xdr:cxnSp macro="">
      <xdr:nvCxnSpPr>
        <xdr:cNvPr id="99" name="直線コネクタ 98">
          <a:extLst>
            <a:ext uri="{FF2B5EF4-FFF2-40B4-BE49-F238E27FC236}">
              <a16:creationId xmlns:a16="http://schemas.microsoft.com/office/drawing/2014/main" id="{CB3C81D2-E2C0-472D-BB99-D898F6E32F0E}"/>
            </a:ext>
          </a:extLst>
        </xdr:cNvPr>
        <xdr:cNvCxnSpPr/>
      </xdr:nvCxnSpPr>
      <xdr:spPr>
        <a:xfrm>
          <a:off x="1031240" y="10705012"/>
          <a:ext cx="79756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83655</xdr:rowOff>
    </xdr:from>
    <xdr:ext cx="405111" cy="259045"/>
    <xdr:sp macro="" textlink="">
      <xdr:nvSpPr>
        <xdr:cNvPr id="100" name="n_1aveValue【体育館・プール】&#10;有形固定資産減価償却率">
          <a:extLst>
            <a:ext uri="{FF2B5EF4-FFF2-40B4-BE49-F238E27FC236}">
              <a16:creationId xmlns:a16="http://schemas.microsoft.com/office/drawing/2014/main" id="{BECD7343-FE10-40CE-ADB4-566446A57D9C}"/>
            </a:ext>
          </a:extLst>
        </xdr:cNvPr>
        <xdr:cNvSpPr txBox="1"/>
      </xdr:nvSpPr>
      <xdr:spPr>
        <a:xfrm>
          <a:off x="3239144" y="1037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55897</xdr:rowOff>
    </xdr:from>
    <xdr:ext cx="405111" cy="259045"/>
    <xdr:sp macro="" textlink="">
      <xdr:nvSpPr>
        <xdr:cNvPr id="101" name="n_2aveValue【体育館・プール】&#10;有形固定資産減価償却率">
          <a:extLst>
            <a:ext uri="{FF2B5EF4-FFF2-40B4-BE49-F238E27FC236}">
              <a16:creationId xmlns:a16="http://schemas.microsoft.com/office/drawing/2014/main" id="{A203751D-CCD7-4F97-89B2-011D91BC231F}"/>
            </a:ext>
          </a:extLst>
        </xdr:cNvPr>
        <xdr:cNvSpPr txBox="1"/>
      </xdr:nvSpPr>
      <xdr:spPr>
        <a:xfrm>
          <a:off x="24390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98351</xdr:rowOff>
    </xdr:from>
    <xdr:ext cx="405111" cy="259045"/>
    <xdr:sp macro="" textlink="">
      <xdr:nvSpPr>
        <xdr:cNvPr id="102" name="n_3aveValue【体育館・プール】&#10;有形固定資産減価償却率">
          <a:extLst>
            <a:ext uri="{FF2B5EF4-FFF2-40B4-BE49-F238E27FC236}">
              <a16:creationId xmlns:a16="http://schemas.microsoft.com/office/drawing/2014/main" id="{F8C6BEB9-C8B4-4744-AEA8-32D92027C0ED}"/>
            </a:ext>
          </a:extLst>
        </xdr:cNvPr>
        <xdr:cNvSpPr txBox="1"/>
      </xdr:nvSpPr>
      <xdr:spPr>
        <a:xfrm>
          <a:off x="1641484" y="10381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57530</xdr:rowOff>
    </xdr:from>
    <xdr:ext cx="405111" cy="259045"/>
    <xdr:sp macro="" textlink="">
      <xdr:nvSpPr>
        <xdr:cNvPr id="103" name="n_4aveValue【体育館・プール】&#10;有形固定資産減価償却率">
          <a:extLst>
            <a:ext uri="{FF2B5EF4-FFF2-40B4-BE49-F238E27FC236}">
              <a16:creationId xmlns:a16="http://schemas.microsoft.com/office/drawing/2014/main" id="{308CB7B7-91EE-46C9-B749-C586A5EBA6BA}"/>
            </a:ext>
          </a:extLst>
        </xdr:cNvPr>
        <xdr:cNvSpPr txBox="1"/>
      </xdr:nvSpPr>
      <xdr:spPr>
        <a:xfrm>
          <a:off x="855354" y="10340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1105</xdr:rowOff>
    </xdr:from>
    <xdr:ext cx="405111" cy="259045"/>
    <xdr:sp macro="" textlink="">
      <xdr:nvSpPr>
        <xdr:cNvPr id="104" name="n_1mainValue【体育館・プール】&#10;有形固定資産減価償却率">
          <a:extLst>
            <a:ext uri="{FF2B5EF4-FFF2-40B4-BE49-F238E27FC236}">
              <a16:creationId xmlns:a16="http://schemas.microsoft.com/office/drawing/2014/main" id="{663279BD-1F0F-4428-9F67-EDA6AE1943A2}"/>
            </a:ext>
          </a:extLst>
        </xdr:cNvPr>
        <xdr:cNvSpPr txBox="1"/>
      </xdr:nvSpPr>
      <xdr:spPr>
        <a:xfrm>
          <a:off x="3239144" y="1080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152961</xdr:rowOff>
    </xdr:from>
    <xdr:ext cx="405111" cy="259045"/>
    <xdr:sp macro="" textlink="">
      <xdr:nvSpPr>
        <xdr:cNvPr id="105" name="n_2mainValue【体育館・プール】&#10;有形固定資産減価償却率">
          <a:extLst>
            <a:ext uri="{FF2B5EF4-FFF2-40B4-BE49-F238E27FC236}">
              <a16:creationId xmlns:a16="http://schemas.microsoft.com/office/drawing/2014/main" id="{42B50990-8E4D-4606-99EA-CC482ED7F81E}"/>
            </a:ext>
          </a:extLst>
        </xdr:cNvPr>
        <xdr:cNvSpPr txBox="1"/>
      </xdr:nvSpPr>
      <xdr:spPr>
        <a:xfrm>
          <a:off x="2439044" y="1078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135000</xdr:rowOff>
    </xdr:from>
    <xdr:ext cx="405111" cy="259045"/>
    <xdr:sp macro="" textlink="">
      <xdr:nvSpPr>
        <xdr:cNvPr id="106" name="n_3mainValue【体育館・プール】&#10;有形固定資産減価償却率">
          <a:extLst>
            <a:ext uri="{FF2B5EF4-FFF2-40B4-BE49-F238E27FC236}">
              <a16:creationId xmlns:a16="http://schemas.microsoft.com/office/drawing/2014/main" id="{81ABEF6F-F2CA-4053-AD98-F799F4D77583}"/>
            </a:ext>
          </a:extLst>
        </xdr:cNvPr>
        <xdr:cNvSpPr txBox="1"/>
      </xdr:nvSpPr>
      <xdr:spPr>
        <a:xfrm>
          <a:off x="1641484" y="10761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117039</xdr:rowOff>
    </xdr:from>
    <xdr:ext cx="405111" cy="259045"/>
    <xdr:sp macro="" textlink="">
      <xdr:nvSpPr>
        <xdr:cNvPr id="107" name="n_4mainValue【体育館・プール】&#10;有形固定資産減価償却率">
          <a:extLst>
            <a:ext uri="{FF2B5EF4-FFF2-40B4-BE49-F238E27FC236}">
              <a16:creationId xmlns:a16="http://schemas.microsoft.com/office/drawing/2014/main" id="{839BFA80-C545-4C9B-82DD-60BC1A55F3A5}"/>
            </a:ext>
          </a:extLst>
        </xdr:cNvPr>
        <xdr:cNvSpPr txBox="1"/>
      </xdr:nvSpPr>
      <xdr:spPr>
        <a:xfrm>
          <a:off x="855354" y="1074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ABECD27E-D0BA-4FB6-A351-4CB4AFDFBB45}"/>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DE7D555C-A81F-4FF6-935B-58045FDB7230}"/>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256698F4-3F5A-4D14-A10C-008ED608E5D0}"/>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2C6DFBC2-F08C-4739-AD93-AD68E3999383}"/>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47A39934-6121-41D9-8C2C-D64A986AA671}"/>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2CE1454F-4728-4D59-9FE9-479E0AD557C0}"/>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B4D53F1D-850E-4ED0-B746-1A28374EBDCE}"/>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2E267126-F30C-40C5-B026-319AFF4C5170}"/>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EB41214B-ED42-4258-9478-9ED7A6406190}"/>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AFC2C578-C741-4385-8ADD-0B0AAABF8BAE}"/>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67964E9E-F07F-4C4B-8DA5-A286F4989924}"/>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E8C2CA66-3B9E-4AD2-81A7-97998FA6F073}"/>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858A6DE8-BBCE-45E0-8360-E7E409156718}"/>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4A264062-7E57-4096-9666-E640F3ADE0C1}"/>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7ABA4184-1918-4EDD-8CBB-78DB1193F15A}"/>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C5612B3B-DDF5-4948-A4B2-8B9A59F5F212}"/>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F85C4C42-57D2-4AA6-8940-2C605AE4F10E}"/>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ED0BD3E1-006A-4545-A233-C1076C2C3EA8}"/>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ABCD99E4-1067-4A66-9FF2-7BF16C36B7EF}"/>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0AF692A5-AF0C-432B-B0D9-84FB36728FA8}"/>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B70E1416-8A60-4FF4-8DAD-A1B4C3FDF84B}"/>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5A2F8D57-F12B-46E4-B767-99125C74BCBF}"/>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8FA0D023-EB0E-4AAA-AB81-AC7EF9A7B444}"/>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131" name="直線コネクタ 130">
          <a:extLst>
            <a:ext uri="{FF2B5EF4-FFF2-40B4-BE49-F238E27FC236}">
              <a16:creationId xmlns:a16="http://schemas.microsoft.com/office/drawing/2014/main" id="{D9CBAA97-E4A6-4E48-8FE4-E5BA4AF1E1F3}"/>
            </a:ext>
          </a:extLst>
        </xdr:cNvPr>
        <xdr:cNvCxnSpPr/>
      </xdr:nvCxnSpPr>
      <xdr:spPr>
        <a:xfrm flipV="1">
          <a:off x="9429115" y="9761601"/>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132" name="【体育館・プール】&#10;一人当たり面積最小値テキスト">
          <a:extLst>
            <a:ext uri="{FF2B5EF4-FFF2-40B4-BE49-F238E27FC236}">
              <a16:creationId xmlns:a16="http://schemas.microsoft.com/office/drawing/2014/main" id="{B4C3D44B-4D28-4069-BCAC-E4459F00395C}"/>
            </a:ext>
          </a:extLst>
        </xdr:cNvPr>
        <xdr:cNvSpPr txBox="1"/>
      </xdr:nvSpPr>
      <xdr:spPr>
        <a:xfrm>
          <a:off x="9467850" y="1095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133" name="直線コネクタ 132">
          <a:extLst>
            <a:ext uri="{FF2B5EF4-FFF2-40B4-BE49-F238E27FC236}">
              <a16:creationId xmlns:a16="http://schemas.microsoft.com/office/drawing/2014/main" id="{E4729782-91BE-425B-BF6B-BFECB227BB10}"/>
            </a:ext>
          </a:extLst>
        </xdr:cNvPr>
        <xdr:cNvCxnSpPr/>
      </xdr:nvCxnSpPr>
      <xdr:spPr>
        <a:xfrm>
          <a:off x="9356090" y="1095222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134" name="【体育館・プール】&#10;一人当たり面積最大値テキスト">
          <a:extLst>
            <a:ext uri="{FF2B5EF4-FFF2-40B4-BE49-F238E27FC236}">
              <a16:creationId xmlns:a16="http://schemas.microsoft.com/office/drawing/2014/main" id="{D539B519-E746-4203-9CEB-DA0659C08909}"/>
            </a:ext>
          </a:extLst>
        </xdr:cNvPr>
        <xdr:cNvSpPr txBox="1"/>
      </xdr:nvSpPr>
      <xdr:spPr>
        <a:xfrm>
          <a:off x="9467850" y="953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135" name="直線コネクタ 134">
          <a:extLst>
            <a:ext uri="{FF2B5EF4-FFF2-40B4-BE49-F238E27FC236}">
              <a16:creationId xmlns:a16="http://schemas.microsoft.com/office/drawing/2014/main" id="{1496AC42-A975-4907-B3CA-01DBC97561FC}"/>
            </a:ext>
          </a:extLst>
        </xdr:cNvPr>
        <xdr:cNvCxnSpPr/>
      </xdr:nvCxnSpPr>
      <xdr:spPr>
        <a:xfrm>
          <a:off x="9356090" y="976160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60469</xdr:rowOff>
    </xdr:from>
    <xdr:ext cx="469744" cy="259045"/>
    <xdr:sp macro="" textlink="">
      <xdr:nvSpPr>
        <xdr:cNvPr id="136" name="【体育館・プール】&#10;一人当たり面積平均値テキスト">
          <a:extLst>
            <a:ext uri="{FF2B5EF4-FFF2-40B4-BE49-F238E27FC236}">
              <a16:creationId xmlns:a16="http://schemas.microsoft.com/office/drawing/2014/main" id="{1A54B24F-B501-402B-BD25-E5A0CBC59FC5}"/>
            </a:ext>
          </a:extLst>
        </xdr:cNvPr>
        <xdr:cNvSpPr txBox="1"/>
      </xdr:nvSpPr>
      <xdr:spPr>
        <a:xfrm>
          <a:off x="9467850" y="10343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137" name="フローチャート: 判断 136">
          <a:extLst>
            <a:ext uri="{FF2B5EF4-FFF2-40B4-BE49-F238E27FC236}">
              <a16:creationId xmlns:a16="http://schemas.microsoft.com/office/drawing/2014/main" id="{34F55583-A13E-4121-94CC-CDE7C2E17CE0}"/>
            </a:ext>
          </a:extLst>
        </xdr:cNvPr>
        <xdr:cNvSpPr/>
      </xdr:nvSpPr>
      <xdr:spPr>
        <a:xfrm>
          <a:off x="9394190" y="10496042"/>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138" name="フローチャート: 判断 137">
          <a:extLst>
            <a:ext uri="{FF2B5EF4-FFF2-40B4-BE49-F238E27FC236}">
              <a16:creationId xmlns:a16="http://schemas.microsoft.com/office/drawing/2014/main" id="{AFA30FF2-D931-4FB8-A594-1DC3E8FB794E}"/>
            </a:ext>
          </a:extLst>
        </xdr:cNvPr>
        <xdr:cNvSpPr/>
      </xdr:nvSpPr>
      <xdr:spPr>
        <a:xfrm>
          <a:off x="8632190" y="10502519"/>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139" name="フローチャート: 判断 138">
          <a:extLst>
            <a:ext uri="{FF2B5EF4-FFF2-40B4-BE49-F238E27FC236}">
              <a16:creationId xmlns:a16="http://schemas.microsoft.com/office/drawing/2014/main" id="{C31514B4-90A7-4992-AB31-CE84DE3D2839}"/>
            </a:ext>
          </a:extLst>
        </xdr:cNvPr>
        <xdr:cNvSpPr/>
      </xdr:nvSpPr>
      <xdr:spPr>
        <a:xfrm>
          <a:off x="7846060" y="105333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140" name="フローチャート: 判断 139">
          <a:extLst>
            <a:ext uri="{FF2B5EF4-FFF2-40B4-BE49-F238E27FC236}">
              <a16:creationId xmlns:a16="http://schemas.microsoft.com/office/drawing/2014/main" id="{CB0C366B-DC88-436E-8230-B4FE63F70A76}"/>
            </a:ext>
          </a:extLst>
        </xdr:cNvPr>
        <xdr:cNvSpPr/>
      </xdr:nvSpPr>
      <xdr:spPr>
        <a:xfrm>
          <a:off x="7029450" y="1050709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84074</xdr:rowOff>
    </xdr:from>
    <xdr:to>
      <xdr:col>36</xdr:col>
      <xdr:colOff>165100</xdr:colOff>
      <xdr:row>62</xdr:row>
      <xdr:rowOff>14224</xdr:rowOff>
    </xdr:to>
    <xdr:sp macro="" textlink="">
      <xdr:nvSpPr>
        <xdr:cNvPr id="141" name="フローチャート: 判断 140">
          <a:extLst>
            <a:ext uri="{FF2B5EF4-FFF2-40B4-BE49-F238E27FC236}">
              <a16:creationId xmlns:a16="http://schemas.microsoft.com/office/drawing/2014/main" id="{4937CCA1-3187-4B98-950A-3AC9FD8CF82E}"/>
            </a:ext>
          </a:extLst>
        </xdr:cNvPr>
        <xdr:cNvSpPr/>
      </xdr:nvSpPr>
      <xdr:spPr>
        <a:xfrm>
          <a:off x="6231890" y="1054442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36CF15AA-2FB0-4ED0-A6D8-7D6CC1C67E74}"/>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6BEE560-D619-43C1-A6A5-2C7DF6F17ABB}"/>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953418E0-1841-4732-B3C7-55ED3848E639}"/>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6AE7236B-596B-4340-B694-6B5B6123379E}"/>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28E3E3B4-530D-4B7D-9185-261BD97EE6B4}"/>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107696</xdr:rowOff>
    </xdr:from>
    <xdr:to>
      <xdr:col>55</xdr:col>
      <xdr:colOff>50800</xdr:colOff>
      <xdr:row>63</xdr:row>
      <xdr:rowOff>37846</xdr:rowOff>
    </xdr:to>
    <xdr:sp macro="" textlink="">
      <xdr:nvSpPr>
        <xdr:cNvPr id="147" name="楕円 146">
          <a:extLst>
            <a:ext uri="{FF2B5EF4-FFF2-40B4-BE49-F238E27FC236}">
              <a16:creationId xmlns:a16="http://schemas.microsoft.com/office/drawing/2014/main" id="{2C8D8919-D733-4837-B853-4769E297EF1F}"/>
            </a:ext>
          </a:extLst>
        </xdr:cNvPr>
        <xdr:cNvSpPr/>
      </xdr:nvSpPr>
      <xdr:spPr>
        <a:xfrm>
          <a:off x="9394190" y="10735691"/>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86123</xdr:rowOff>
    </xdr:from>
    <xdr:ext cx="469744" cy="259045"/>
    <xdr:sp macro="" textlink="">
      <xdr:nvSpPr>
        <xdr:cNvPr id="148" name="【体育館・プール】&#10;一人当たり面積該当値テキスト">
          <a:extLst>
            <a:ext uri="{FF2B5EF4-FFF2-40B4-BE49-F238E27FC236}">
              <a16:creationId xmlns:a16="http://schemas.microsoft.com/office/drawing/2014/main" id="{05F75596-2CC9-4397-B4E9-D06CD4C71DF0}"/>
            </a:ext>
          </a:extLst>
        </xdr:cNvPr>
        <xdr:cNvSpPr txBox="1"/>
      </xdr:nvSpPr>
      <xdr:spPr>
        <a:xfrm>
          <a:off x="9467850" y="1071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113030</xdr:rowOff>
    </xdr:from>
    <xdr:to>
      <xdr:col>50</xdr:col>
      <xdr:colOff>165100</xdr:colOff>
      <xdr:row>63</xdr:row>
      <xdr:rowOff>43180</xdr:rowOff>
    </xdr:to>
    <xdr:sp macro="" textlink="">
      <xdr:nvSpPr>
        <xdr:cNvPr id="149" name="楕円 148">
          <a:extLst>
            <a:ext uri="{FF2B5EF4-FFF2-40B4-BE49-F238E27FC236}">
              <a16:creationId xmlns:a16="http://schemas.microsoft.com/office/drawing/2014/main" id="{D9579388-C9E4-4C5D-9471-5E2EEEE59B51}"/>
            </a:ext>
          </a:extLst>
        </xdr:cNvPr>
        <xdr:cNvSpPr/>
      </xdr:nvSpPr>
      <xdr:spPr>
        <a:xfrm>
          <a:off x="8632190" y="1074293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158496</xdr:rowOff>
    </xdr:from>
    <xdr:to>
      <xdr:col>55</xdr:col>
      <xdr:colOff>0</xdr:colOff>
      <xdr:row>62</xdr:row>
      <xdr:rowOff>163830</xdr:rowOff>
    </xdr:to>
    <xdr:cxnSp macro="">
      <xdr:nvCxnSpPr>
        <xdr:cNvPr id="150" name="直線コネクタ 149">
          <a:extLst>
            <a:ext uri="{FF2B5EF4-FFF2-40B4-BE49-F238E27FC236}">
              <a16:creationId xmlns:a16="http://schemas.microsoft.com/office/drawing/2014/main" id="{CB100475-A1DE-4F65-80D1-4516383E616C}"/>
            </a:ext>
          </a:extLst>
        </xdr:cNvPr>
        <xdr:cNvCxnSpPr/>
      </xdr:nvCxnSpPr>
      <xdr:spPr>
        <a:xfrm flipV="1">
          <a:off x="8686800" y="10790301"/>
          <a:ext cx="74295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119888</xdr:rowOff>
    </xdr:from>
    <xdr:to>
      <xdr:col>46</xdr:col>
      <xdr:colOff>38100</xdr:colOff>
      <xdr:row>63</xdr:row>
      <xdr:rowOff>50038</xdr:rowOff>
    </xdr:to>
    <xdr:sp macro="" textlink="">
      <xdr:nvSpPr>
        <xdr:cNvPr id="151" name="楕円 150">
          <a:extLst>
            <a:ext uri="{FF2B5EF4-FFF2-40B4-BE49-F238E27FC236}">
              <a16:creationId xmlns:a16="http://schemas.microsoft.com/office/drawing/2014/main" id="{3AF411D9-6320-4599-9AD6-FF42EB37F694}"/>
            </a:ext>
          </a:extLst>
        </xdr:cNvPr>
        <xdr:cNvSpPr/>
      </xdr:nvSpPr>
      <xdr:spPr>
        <a:xfrm>
          <a:off x="7846060" y="1075169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163830</xdr:rowOff>
    </xdr:from>
    <xdr:to>
      <xdr:col>50</xdr:col>
      <xdr:colOff>114300</xdr:colOff>
      <xdr:row>62</xdr:row>
      <xdr:rowOff>170688</xdr:rowOff>
    </xdr:to>
    <xdr:cxnSp macro="">
      <xdr:nvCxnSpPr>
        <xdr:cNvPr id="152" name="直線コネクタ 151">
          <a:extLst>
            <a:ext uri="{FF2B5EF4-FFF2-40B4-BE49-F238E27FC236}">
              <a16:creationId xmlns:a16="http://schemas.microsoft.com/office/drawing/2014/main" id="{6B512A57-90AC-4E24-ACE1-42FDAE8B16A0}"/>
            </a:ext>
          </a:extLst>
        </xdr:cNvPr>
        <xdr:cNvCxnSpPr/>
      </xdr:nvCxnSpPr>
      <xdr:spPr>
        <a:xfrm flipV="1">
          <a:off x="7889240" y="10797540"/>
          <a:ext cx="79756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124460</xdr:rowOff>
    </xdr:from>
    <xdr:to>
      <xdr:col>41</xdr:col>
      <xdr:colOff>101600</xdr:colOff>
      <xdr:row>63</xdr:row>
      <xdr:rowOff>54610</xdr:rowOff>
    </xdr:to>
    <xdr:sp macro="" textlink="">
      <xdr:nvSpPr>
        <xdr:cNvPr id="153" name="楕円 152">
          <a:extLst>
            <a:ext uri="{FF2B5EF4-FFF2-40B4-BE49-F238E27FC236}">
              <a16:creationId xmlns:a16="http://schemas.microsoft.com/office/drawing/2014/main" id="{40D70336-83F1-4118-A537-7BDAF11DF175}"/>
            </a:ext>
          </a:extLst>
        </xdr:cNvPr>
        <xdr:cNvSpPr/>
      </xdr:nvSpPr>
      <xdr:spPr>
        <a:xfrm>
          <a:off x="7029450" y="107562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170688</xdr:rowOff>
    </xdr:from>
    <xdr:to>
      <xdr:col>45</xdr:col>
      <xdr:colOff>177800</xdr:colOff>
      <xdr:row>63</xdr:row>
      <xdr:rowOff>3810</xdr:rowOff>
    </xdr:to>
    <xdr:cxnSp macro="">
      <xdr:nvCxnSpPr>
        <xdr:cNvPr id="154" name="直線コネクタ 153">
          <a:extLst>
            <a:ext uri="{FF2B5EF4-FFF2-40B4-BE49-F238E27FC236}">
              <a16:creationId xmlns:a16="http://schemas.microsoft.com/office/drawing/2014/main" id="{E3BB9D33-3645-49B2-9748-3380B9C249A9}"/>
            </a:ext>
          </a:extLst>
        </xdr:cNvPr>
        <xdr:cNvCxnSpPr/>
      </xdr:nvCxnSpPr>
      <xdr:spPr>
        <a:xfrm flipV="1">
          <a:off x="7084060" y="10804398"/>
          <a:ext cx="80518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130556</xdr:rowOff>
    </xdr:from>
    <xdr:to>
      <xdr:col>36</xdr:col>
      <xdr:colOff>165100</xdr:colOff>
      <xdr:row>63</xdr:row>
      <xdr:rowOff>60706</xdr:rowOff>
    </xdr:to>
    <xdr:sp macro="" textlink="">
      <xdr:nvSpPr>
        <xdr:cNvPr id="155" name="楕円 154">
          <a:extLst>
            <a:ext uri="{FF2B5EF4-FFF2-40B4-BE49-F238E27FC236}">
              <a16:creationId xmlns:a16="http://schemas.microsoft.com/office/drawing/2014/main" id="{A81922C5-2891-44BE-97D0-7D44C7C1463A}"/>
            </a:ext>
          </a:extLst>
        </xdr:cNvPr>
        <xdr:cNvSpPr/>
      </xdr:nvSpPr>
      <xdr:spPr>
        <a:xfrm>
          <a:off x="6231890" y="10764266"/>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3810</xdr:rowOff>
    </xdr:from>
    <xdr:to>
      <xdr:col>41</xdr:col>
      <xdr:colOff>50800</xdr:colOff>
      <xdr:row>63</xdr:row>
      <xdr:rowOff>9906</xdr:rowOff>
    </xdr:to>
    <xdr:cxnSp macro="">
      <xdr:nvCxnSpPr>
        <xdr:cNvPr id="156" name="直線コネクタ 155">
          <a:extLst>
            <a:ext uri="{FF2B5EF4-FFF2-40B4-BE49-F238E27FC236}">
              <a16:creationId xmlns:a16="http://schemas.microsoft.com/office/drawing/2014/main" id="{75E290E8-BF26-4938-BD1F-52CD8DD89F16}"/>
            </a:ext>
          </a:extLst>
        </xdr:cNvPr>
        <xdr:cNvCxnSpPr/>
      </xdr:nvCxnSpPr>
      <xdr:spPr>
        <a:xfrm flipV="1">
          <a:off x="6286500" y="10807065"/>
          <a:ext cx="79756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160291</xdr:rowOff>
    </xdr:from>
    <xdr:ext cx="469744" cy="259045"/>
    <xdr:sp macro="" textlink="">
      <xdr:nvSpPr>
        <xdr:cNvPr id="157" name="n_1aveValue【体育館・プール】&#10;一人当たり面積">
          <a:extLst>
            <a:ext uri="{FF2B5EF4-FFF2-40B4-BE49-F238E27FC236}">
              <a16:creationId xmlns:a16="http://schemas.microsoft.com/office/drawing/2014/main" id="{247D85D1-9BDC-4CEC-A01F-4E53E678F4A4}"/>
            </a:ext>
          </a:extLst>
        </xdr:cNvPr>
        <xdr:cNvSpPr txBox="1"/>
      </xdr:nvSpPr>
      <xdr:spPr>
        <a:xfrm>
          <a:off x="8454467" y="1027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158" name="n_2aveValue【体育館・プール】&#10;一人当たり面積">
          <a:extLst>
            <a:ext uri="{FF2B5EF4-FFF2-40B4-BE49-F238E27FC236}">
              <a16:creationId xmlns:a16="http://schemas.microsoft.com/office/drawing/2014/main" id="{8F54F226-DB5E-4648-BA0F-EA3DDBA75F1A}"/>
            </a:ext>
          </a:extLst>
        </xdr:cNvPr>
        <xdr:cNvSpPr txBox="1"/>
      </xdr:nvSpPr>
      <xdr:spPr>
        <a:xfrm>
          <a:off x="767341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164863</xdr:rowOff>
    </xdr:from>
    <xdr:ext cx="469744" cy="259045"/>
    <xdr:sp macro="" textlink="">
      <xdr:nvSpPr>
        <xdr:cNvPr id="159" name="n_3aveValue【体育館・プール】&#10;一人当たり面積">
          <a:extLst>
            <a:ext uri="{FF2B5EF4-FFF2-40B4-BE49-F238E27FC236}">
              <a16:creationId xmlns:a16="http://schemas.microsoft.com/office/drawing/2014/main" id="{99B8EFD3-8EE0-4819-9899-83C3CE176FEF}"/>
            </a:ext>
          </a:extLst>
        </xdr:cNvPr>
        <xdr:cNvSpPr txBox="1"/>
      </xdr:nvSpPr>
      <xdr:spPr>
        <a:xfrm>
          <a:off x="6866332" y="1028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30751</xdr:rowOff>
    </xdr:from>
    <xdr:ext cx="469744" cy="259045"/>
    <xdr:sp macro="" textlink="">
      <xdr:nvSpPr>
        <xdr:cNvPr id="160" name="n_4aveValue【体育館・プール】&#10;一人当たり面積">
          <a:extLst>
            <a:ext uri="{FF2B5EF4-FFF2-40B4-BE49-F238E27FC236}">
              <a16:creationId xmlns:a16="http://schemas.microsoft.com/office/drawing/2014/main" id="{75CC1B62-56DB-4411-A38D-892EF8236C7C}"/>
            </a:ext>
          </a:extLst>
        </xdr:cNvPr>
        <xdr:cNvSpPr txBox="1"/>
      </xdr:nvSpPr>
      <xdr:spPr>
        <a:xfrm>
          <a:off x="6068772" y="1031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34307</xdr:rowOff>
    </xdr:from>
    <xdr:ext cx="469744" cy="259045"/>
    <xdr:sp macro="" textlink="">
      <xdr:nvSpPr>
        <xdr:cNvPr id="161" name="n_1mainValue【体育館・プール】&#10;一人当たり面積">
          <a:extLst>
            <a:ext uri="{FF2B5EF4-FFF2-40B4-BE49-F238E27FC236}">
              <a16:creationId xmlns:a16="http://schemas.microsoft.com/office/drawing/2014/main" id="{AC250DCF-E7BB-42C4-9E98-A0CDE759F828}"/>
            </a:ext>
          </a:extLst>
        </xdr:cNvPr>
        <xdr:cNvSpPr txBox="1"/>
      </xdr:nvSpPr>
      <xdr:spPr>
        <a:xfrm>
          <a:off x="8454467" y="1083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41165</xdr:rowOff>
    </xdr:from>
    <xdr:ext cx="469744" cy="259045"/>
    <xdr:sp macro="" textlink="">
      <xdr:nvSpPr>
        <xdr:cNvPr id="162" name="n_2mainValue【体育館・プール】&#10;一人当たり面積">
          <a:extLst>
            <a:ext uri="{FF2B5EF4-FFF2-40B4-BE49-F238E27FC236}">
              <a16:creationId xmlns:a16="http://schemas.microsoft.com/office/drawing/2014/main" id="{8747B7ED-B57D-4F46-9BC7-D68829CDC09F}"/>
            </a:ext>
          </a:extLst>
        </xdr:cNvPr>
        <xdr:cNvSpPr txBox="1"/>
      </xdr:nvSpPr>
      <xdr:spPr>
        <a:xfrm>
          <a:off x="7673417" y="1084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45737</xdr:rowOff>
    </xdr:from>
    <xdr:ext cx="469744" cy="259045"/>
    <xdr:sp macro="" textlink="">
      <xdr:nvSpPr>
        <xdr:cNvPr id="163" name="n_3mainValue【体育館・プール】&#10;一人当たり面積">
          <a:extLst>
            <a:ext uri="{FF2B5EF4-FFF2-40B4-BE49-F238E27FC236}">
              <a16:creationId xmlns:a16="http://schemas.microsoft.com/office/drawing/2014/main" id="{71AFB491-D45E-4E76-B0DB-CBF2C6156840}"/>
            </a:ext>
          </a:extLst>
        </xdr:cNvPr>
        <xdr:cNvSpPr txBox="1"/>
      </xdr:nvSpPr>
      <xdr:spPr>
        <a:xfrm>
          <a:off x="6866332" y="1084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51833</xdr:rowOff>
    </xdr:from>
    <xdr:ext cx="469744" cy="259045"/>
    <xdr:sp macro="" textlink="">
      <xdr:nvSpPr>
        <xdr:cNvPr id="164" name="n_4mainValue【体育館・プール】&#10;一人当たり面積">
          <a:extLst>
            <a:ext uri="{FF2B5EF4-FFF2-40B4-BE49-F238E27FC236}">
              <a16:creationId xmlns:a16="http://schemas.microsoft.com/office/drawing/2014/main" id="{3B505E3B-F7CA-4249-8678-45D12ADF6F4D}"/>
            </a:ext>
          </a:extLst>
        </xdr:cNvPr>
        <xdr:cNvSpPr txBox="1"/>
      </xdr:nvSpPr>
      <xdr:spPr>
        <a:xfrm>
          <a:off x="6068772" y="1085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98A04BA4-FB16-4E27-AEC2-B2226E4C8320}"/>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038876CA-DF5D-46FB-AF9B-BB65C8FF7B46}"/>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DB882512-4E01-4542-A6AA-546E9930F08D}"/>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B96F3622-A7C4-44F4-AD95-9CBC639FA0DA}"/>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C5BE0E69-BD3D-48F5-A173-A336F17CF10B}"/>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97A2438E-F853-4C36-8709-0F5FA3D99AFA}"/>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6E416BDF-1D5A-4E4B-9953-59E88090B1A0}"/>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7408E02E-9A38-41FF-9C0E-B6072E6CCDB0}"/>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BDEA381D-B5FF-4889-A974-513DE2E71C25}"/>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29BF96FC-0922-4513-B007-6CA86F3AAAB2}"/>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AA7CD787-3EBC-48A8-8926-D618184E4E67}"/>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880A9C21-9309-42E3-A254-8295B920A3B5}"/>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517CCA2D-8C37-45BB-974A-40EE69C4D754}"/>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F193F3E4-583C-4547-A947-B4D83495FCB6}"/>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4BAA03D8-70FE-4D98-82B7-5A2D88F346EA}"/>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A674AB15-1F1F-4840-8358-60424135E64D}"/>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62DB0446-B186-4906-9567-95EE11E989C1}"/>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9E87B976-5348-4563-895C-782DD5FC9A7F}"/>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E348C8D4-F5ED-41B6-BCFE-3A707EA12233}"/>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CA0630C2-9714-463D-9E43-7D72E650174D}"/>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5" name="テキスト ボックス 184">
          <a:extLst>
            <a:ext uri="{FF2B5EF4-FFF2-40B4-BE49-F238E27FC236}">
              <a16:creationId xmlns:a16="http://schemas.microsoft.com/office/drawing/2014/main" id="{6402777E-EC58-4ECB-89CB-DA47072A0F8F}"/>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DBB89C80-67A7-42C6-B3D2-60AA0DA542AB}"/>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7" name="テキスト ボックス 186">
          <a:extLst>
            <a:ext uri="{FF2B5EF4-FFF2-40B4-BE49-F238E27FC236}">
              <a16:creationId xmlns:a16="http://schemas.microsoft.com/office/drawing/2014/main" id="{92AF246F-4C2D-4D74-9A21-E521B39BF6B1}"/>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3CB940DC-A732-4B30-AC48-44DF706D8FEC}"/>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189" name="直線コネクタ 188">
          <a:extLst>
            <a:ext uri="{FF2B5EF4-FFF2-40B4-BE49-F238E27FC236}">
              <a16:creationId xmlns:a16="http://schemas.microsoft.com/office/drawing/2014/main" id="{69A5B44D-F3D4-41FE-80E6-D99E8F9B8EDF}"/>
            </a:ext>
          </a:extLst>
        </xdr:cNvPr>
        <xdr:cNvCxnSpPr/>
      </xdr:nvCxnSpPr>
      <xdr:spPr>
        <a:xfrm flipV="1">
          <a:off x="4173855" y="1353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82EBF06F-1FF9-4924-83AE-475BBE7D9382}"/>
            </a:ext>
          </a:extLst>
        </xdr:cNvPr>
        <xdr:cNvSpPr txBox="1"/>
      </xdr:nvSpPr>
      <xdr:spPr>
        <a:xfrm>
          <a:off x="421259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1" name="直線コネクタ 190">
          <a:extLst>
            <a:ext uri="{FF2B5EF4-FFF2-40B4-BE49-F238E27FC236}">
              <a16:creationId xmlns:a16="http://schemas.microsoft.com/office/drawing/2014/main" id="{EB232D01-7F1F-4715-BDDB-DA1306771576}"/>
            </a:ext>
          </a:extLst>
        </xdr:cNvPr>
        <xdr:cNvCxnSpPr/>
      </xdr:nvCxnSpPr>
      <xdr:spPr>
        <a:xfrm>
          <a:off x="411226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192" name="【福祉施設】&#10;有形固定資産減価償却率最大値テキスト">
          <a:extLst>
            <a:ext uri="{FF2B5EF4-FFF2-40B4-BE49-F238E27FC236}">
              <a16:creationId xmlns:a16="http://schemas.microsoft.com/office/drawing/2014/main" id="{2DA03377-727D-4C56-BC2B-6ED42A498735}"/>
            </a:ext>
          </a:extLst>
        </xdr:cNvPr>
        <xdr:cNvSpPr txBox="1"/>
      </xdr:nvSpPr>
      <xdr:spPr>
        <a:xfrm>
          <a:off x="4212590" y="1330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193" name="直線コネクタ 192">
          <a:extLst>
            <a:ext uri="{FF2B5EF4-FFF2-40B4-BE49-F238E27FC236}">
              <a16:creationId xmlns:a16="http://schemas.microsoft.com/office/drawing/2014/main" id="{CA2D9180-71C1-4B5B-BE2F-CF814D5B537E}"/>
            </a:ext>
          </a:extLst>
        </xdr:cNvPr>
        <xdr:cNvCxnSpPr/>
      </xdr:nvCxnSpPr>
      <xdr:spPr>
        <a:xfrm>
          <a:off x="4112260" y="13535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46372</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C2C9940C-ECAB-4A5C-A39B-7FC325FD5B90}"/>
            </a:ext>
          </a:extLst>
        </xdr:cNvPr>
        <xdr:cNvSpPr txBox="1"/>
      </xdr:nvSpPr>
      <xdr:spPr>
        <a:xfrm>
          <a:off x="4212590" y="1393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195" name="フローチャート: 判断 194">
          <a:extLst>
            <a:ext uri="{FF2B5EF4-FFF2-40B4-BE49-F238E27FC236}">
              <a16:creationId xmlns:a16="http://schemas.microsoft.com/office/drawing/2014/main" id="{8B00C319-8709-4FA5-A996-76EA149D623B}"/>
            </a:ext>
          </a:extLst>
        </xdr:cNvPr>
        <xdr:cNvSpPr/>
      </xdr:nvSpPr>
      <xdr:spPr>
        <a:xfrm>
          <a:off x="4131310" y="1407858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196" name="フローチャート: 判断 195">
          <a:extLst>
            <a:ext uri="{FF2B5EF4-FFF2-40B4-BE49-F238E27FC236}">
              <a16:creationId xmlns:a16="http://schemas.microsoft.com/office/drawing/2014/main" id="{DCFF9AB1-24FF-408E-A5FB-D80CA26EC3C8}"/>
            </a:ext>
          </a:extLst>
        </xdr:cNvPr>
        <xdr:cNvSpPr/>
      </xdr:nvSpPr>
      <xdr:spPr>
        <a:xfrm>
          <a:off x="3388360" y="1405001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95886</xdr:rowOff>
    </xdr:from>
    <xdr:to>
      <xdr:col>15</xdr:col>
      <xdr:colOff>101600</xdr:colOff>
      <xdr:row>82</xdr:row>
      <xdr:rowOff>26036</xdr:rowOff>
    </xdr:to>
    <xdr:sp macro="" textlink="">
      <xdr:nvSpPr>
        <xdr:cNvPr id="197" name="フローチャート: 判断 196">
          <a:extLst>
            <a:ext uri="{FF2B5EF4-FFF2-40B4-BE49-F238E27FC236}">
              <a16:creationId xmlns:a16="http://schemas.microsoft.com/office/drawing/2014/main" id="{13ECD56A-80E3-4BF8-B4BA-FFCB5BEF8B1A}"/>
            </a:ext>
          </a:extLst>
        </xdr:cNvPr>
        <xdr:cNvSpPr/>
      </xdr:nvSpPr>
      <xdr:spPr>
        <a:xfrm>
          <a:off x="2571750" y="1397952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198" name="フローチャート: 判断 197">
          <a:extLst>
            <a:ext uri="{FF2B5EF4-FFF2-40B4-BE49-F238E27FC236}">
              <a16:creationId xmlns:a16="http://schemas.microsoft.com/office/drawing/2014/main" id="{78D33714-C43F-4B88-9400-D6134BEBC0F1}"/>
            </a:ext>
          </a:extLst>
        </xdr:cNvPr>
        <xdr:cNvSpPr/>
      </xdr:nvSpPr>
      <xdr:spPr>
        <a:xfrm>
          <a:off x="1774190" y="1402143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199" name="フローチャート: 判断 198">
          <a:extLst>
            <a:ext uri="{FF2B5EF4-FFF2-40B4-BE49-F238E27FC236}">
              <a16:creationId xmlns:a16="http://schemas.microsoft.com/office/drawing/2014/main" id="{F4A88439-D68A-444D-B0BA-738E40232377}"/>
            </a:ext>
          </a:extLst>
        </xdr:cNvPr>
        <xdr:cNvSpPr/>
      </xdr:nvSpPr>
      <xdr:spPr>
        <a:xfrm>
          <a:off x="988060" y="140176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6B03DD45-6F03-4A1D-A0E4-6A609709F938}"/>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5F516A7F-6ACA-4B89-AB63-F746684272F0}"/>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F2014198-BA0D-4D9E-92DA-2243E8A237E3}"/>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D42E6B35-DF40-4C72-9813-3D26F4EE1DD2}"/>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B0BE7639-A6BC-4D87-92E1-EEBD41D59D1E}"/>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48261</xdr:rowOff>
    </xdr:from>
    <xdr:to>
      <xdr:col>24</xdr:col>
      <xdr:colOff>114300</xdr:colOff>
      <xdr:row>83</xdr:row>
      <xdr:rowOff>149861</xdr:rowOff>
    </xdr:to>
    <xdr:sp macro="" textlink="">
      <xdr:nvSpPr>
        <xdr:cNvPr id="205" name="楕円 204">
          <a:extLst>
            <a:ext uri="{FF2B5EF4-FFF2-40B4-BE49-F238E27FC236}">
              <a16:creationId xmlns:a16="http://schemas.microsoft.com/office/drawing/2014/main" id="{FB9BD9E1-05CF-4897-A655-F529E1AB70AE}"/>
            </a:ext>
          </a:extLst>
        </xdr:cNvPr>
        <xdr:cNvSpPr/>
      </xdr:nvSpPr>
      <xdr:spPr>
        <a:xfrm>
          <a:off x="4131310" y="1428051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26688</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D6EFF9B0-2434-4D2E-A70C-008528A58ECE}"/>
            </a:ext>
          </a:extLst>
        </xdr:cNvPr>
        <xdr:cNvSpPr txBox="1"/>
      </xdr:nvSpPr>
      <xdr:spPr>
        <a:xfrm>
          <a:off x="4212590" y="1425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636</xdr:rowOff>
    </xdr:from>
    <xdr:to>
      <xdr:col>20</xdr:col>
      <xdr:colOff>38100</xdr:colOff>
      <xdr:row>83</xdr:row>
      <xdr:rowOff>102236</xdr:rowOff>
    </xdr:to>
    <xdr:sp macro="" textlink="">
      <xdr:nvSpPr>
        <xdr:cNvPr id="207" name="楕円 206">
          <a:extLst>
            <a:ext uri="{FF2B5EF4-FFF2-40B4-BE49-F238E27FC236}">
              <a16:creationId xmlns:a16="http://schemas.microsoft.com/office/drawing/2014/main" id="{E6B1802F-4E42-428B-8211-E02B8EC5EF5A}"/>
            </a:ext>
          </a:extLst>
        </xdr:cNvPr>
        <xdr:cNvSpPr/>
      </xdr:nvSpPr>
      <xdr:spPr>
        <a:xfrm>
          <a:off x="3388360" y="142309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51436</xdr:rowOff>
    </xdr:from>
    <xdr:to>
      <xdr:col>24</xdr:col>
      <xdr:colOff>63500</xdr:colOff>
      <xdr:row>83</xdr:row>
      <xdr:rowOff>99061</xdr:rowOff>
    </xdr:to>
    <xdr:cxnSp macro="">
      <xdr:nvCxnSpPr>
        <xdr:cNvPr id="208" name="直線コネクタ 207">
          <a:extLst>
            <a:ext uri="{FF2B5EF4-FFF2-40B4-BE49-F238E27FC236}">
              <a16:creationId xmlns:a16="http://schemas.microsoft.com/office/drawing/2014/main" id="{7E14D308-25A0-45A5-ACAE-A4762268AAEC}"/>
            </a:ext>
          </a:extLst>
        </xdr:cNvPr>
        <xdr:cNvCxnSpPr/>
      </xdr:nvCxnSpPr>
      <xdr:spPr>
        <a:xfrm>
          <a:off x="3431540" y="14285596"/>
          <a:ext cx="7429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128270</xdr:rowOff>
    </xdr:from>
    <xdr:to>
      <xdr:col>15</xdr:col>
      <xdr:colOff>101600</xdr:colOff>
      <xdr:row>83</xdr:row>
      <xdr:rowOff>58420</xdr:rowOff>
    </xdr:to>
    <xdr:sp macro="" textlink="">
      <xdr:nvSpPr>
        <xdr:cNvPr id="209" name="楕円 208">
          <a:extLst>
            <a:ext uri="{FF2B5EF4-FFF2-40B4-BE49-F238E27FC236}">
              <a16:creationId xmlns:a16="http://schemas.microsoft.com/office/drawing/2014/main" id="{9310DF1A-593E-4BB0-B63B-20B2491FC39C}"/>
            </a:ext>
          </a:extLst>
        </xdr:cNvPr>
        <xdr:cNvSpPr/>
      </xdr:nvSpPr>
      <xdr:spPr>
        <a:xfrm>
          <a:off x="2571750" y="1419098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7620</xdr:rowOff>
    </xdr:from>
    <xdr:to>
      <xdr:col>19</xdr:col>
      <xdr:colOff>177800</xdr:colOff>
      <xdr:row>83</xdr:row>
      <xdr:rowOff>51436</xdr:rowOff>
    </xdr:to>
    <xdr:cxnSp macro="">
      <xdr:nvCxnSpPr>
        <xdr:cNvPr id="210" name="直線コネクタ 209">
          <a:extLst>
            <a:ext uri="{FF2B5EF4-FFF2-40B4-BE49-F238E27FC236}">
              <a16:creationId xmlns:a16="http://schemas.microsoft.com/office/drawing/2014/main" id="{32C18FA4-264A-49F1-8849-9D3E053DF55F}"/>
            </a:ext>
          </a:extLst>
        </xdr:cNvPr>
        <xdr:cNvCxnSpPr/>
      </xdr:nvCxnSpPr>
      <xdr:spPr>
        <a:xfrm>
          <a:off x="2626360" y="14239875"/>
          <a:ext cx="80518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82550</xdr:rowOff>
    </xdr:from>
    <xdr:to>
      <xdr:col>10</xdr:col>
      <xdr:colOff>165100</xdr:colOff>
      <xdr:row>83</xdr:row>
      <xdr:rowOff>12700</xdr:rowOff>
    </xdr:to>
    <xdr:sp macro="" textlink="">
      <xdr:nvSpPr>
        <xdr:cNvPr id="211" name="楕円 210">
          <a:extLst>
            <a:ext uri="{FF2B5EF4-FFF2-40B4-BE49-F238E27FC236}">
              <a16:creationId xmlns:a16="http://schemas.microsoft.com/office/drawing/2014/main" id="{EFED3BDC-1C79-410E-AD91-F486DFAFF38D}"/>
            </a:ext>
          </a:extLst>
        </xdr:cNvPr>
        <xdr:cNvSpPr/>
      </xdr:nvSpPr>
      <xdr:spPr>
        <a:xfrm>
          <a:off x="1774190" y="1414335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133350</xdr:rowOff>
    </xdr:from>
    <xdr:to>
      <xdr:col>15</xdr:col>
      <xdr:colOff>50800</xdr:colOff>
      <xdr:row>83</xdr:row>
      <xdr:rowOff>7620</xdr:rowOff>
    </xdr:to>
    <xdr:cxnSp macro="">
      <xdr:nvCxnSpPr>
        <xdr:cNvPr id="212" name="直線コネクタ 211">
          <a:extLst>
            <a:ext uri="{FF2B5EF4-FFF2-40B4-BE49-F238E27FC236}">
              <a16:creationId xmlns:a16="http://schemas.microsoft.com/office/drawing/2014/main" id="{23E8F4C2-738A-40E5-8CBE-5614C870F674}"/>
            </a:ext>
          </a:extLst>
        </xdr:cNvPr>
        <xdr:cNvCxnSpPr/>
      </xdr:nvCxnSpPr>
      <xdr:spPr>
        <a:xfrm>
          <a:off x="1828800" y="14188440"/>
          <a:ext cx="79756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31114</xdr:rowOff>
    </xdr:from>
    <xdr:to>
      <xdr:col>6</xdr:col>
      <xdr:colOff>38100</xdr:colOff>
      <xdr:row>82</xdr:row>
      <xdr:rowOff>132714</xdr:rowOff>
    </xdr:to>
    <xdr:sp macro="" textlink="">
      <xdr:nvSpPr>
        <xdr:cNvPr id="213" name="楕円 212">
          <a:extLst>
            <a:ext uri="{FF2B5EF4-FFF2-40B4-BE49-F238E27FC236}">
              <a16:creationId xmlns:a16="http://schemas.microsoft.com/office/drawing/2014/main" id="{7603E60E-B88A-416C-A242-AEBC48B5DAFC}"/>
            </a:ext>
          </a:extLst>
        </xdr:cNvPr>
        <xdr:cNvSpPr/>
      </xdr:nvSpPr>
      <xdr:spPr>
        <a:xfrm>
          <a:off x="988060" y="14088109"/>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81914</xdr:rowOff>
    </xdr:from>
    <xdr:to>
      <xdr:col>10</xdr:col>
      <xdr:colOff>114300</xdr:colOff>
      <xdr:row>82</xdr:row>
      <xdr:rowOff>133350</xdr:rowOff>
    </xdr:to>
    <xdr:cxnSp macro="">
      <xdr:nvCxnSpPr>
        <xdr:cNvPr id="214" name="直線コネクタ 213">
          <a:extLst>
            <a:ext uri="{FF2B5EF4-FFF2-40B4-BE49-F238E27FC236}">
              <a16:creationId xmlns:a16="http://schemas.microsoft.com/office/drawing/2014/main" id="{7520D1A4-0849-4325-9DE2-7B487E8836A6}"/>
            </a:ext>
          </a:extLst>
        </xdr:cNvPr>
        <xdr:cNvCxnSpPr/>
      </xdr:nvCxnSpPr>
      <xdr:spPr>
        <a:xfrm>
          <a:off x="1031240" y="14142719"/>
          <a:ext cx="79756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107332</xdr:rowOff>
    </xdr:from>
    <xdr:ext cx="405111" cy="259045"/>
    <xdr:sp macro="" textlink="">
      <xdr:nvSpPr>
        <xdr:cNvPr id="215" name="n_1aveValue【福祉施設】&#10;有形固定資産減価償却率">
          <a:extLst>
            <a:ext uri="{FF2B5EF4-FFF2-40B4-BE49-F238E27FC236}">
              <a16:creationId xmlns:a16="http://schemas.microsoft.com/office/drawing/2014/main" id="{AC3F48F4-45F3-4B36-9B3D-958CE9EABF19}"/>
            </a:ext>
          </a:extLst>
        </xdr:cNvPr>
        <xdr:cNvSpPr txBox="1"/>
      </xdr:nvSpPr>
      <xdr:spPr>
        <a:xfrm>
          <a:off x="32391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42563</xdr:rowOff>
    </xdr:from>
    <xdr:ext cx="405111" cy="259045"/>
    <xdr:sp macro="" textlink="">
      <xdr:nvSpPr>
        <xdr:cNvPr id="216" name="n_2aveValue【福祉施設】&#10;有形固定資産減価償却率">
          <a:extLst>
            <a:ext uri="{FF2B5EF4-FFF2-40B4-BE49-F238E27FC236}">
              <a16:creationId xmlns:a16="http://schemas.microsoft.com/office/drawing/2014/main" id="{39718B20-0691-4AB0-AA7B-7C538349C8CC}"/>
            </a:ext>
          </a:extLst>
        </xdr:cNvPr>
        <xdr:cNvSpPr txBox="1"/>
      </xdr:nvSpPr>
      <xdr:spPr>
        <a:xfrm>
          <a:off x="2439044" y="13760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217" name="n_3aveValue【福祉施設】&#10;有形固定資産減価償却率">
          <a:extLst>
            <a:ext uri="{FF2B5EF4-FFF2-40B4-BE49-F238E27FC236}">
              <a16:creationId xmlns:a16="http://schemas.microsoft.com/office/drawing/2014/main" id="{FB89C0A8-DEE4-44A2-8BCE-1E4522AD63CD}"/>
            </a:ext>
          </a:extLst>
        </xdr:cNvPr>
        <xdr:cNvSpPr txBox="1"/>
      </xdr:nvSpPr>
      <xdr:spPr>
        <a:xfrm>
          <a:off x="164148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80663</xdr:rowOff>
    </xdr:from>
    <xdr:ext cx="405111" cy="259045"/>
    <xdr:sp macro="" textlink="">
      <xdr:nvSpPr>
        <xdr:cNvPr id="218" name="n_4aveValue【福祉施設】&#10;有形固定資産減価償却率">
          <a:extLst>
            <a:ext uri="{FF2B5EF4-FFF2-40B4-BE49-F238E27FC236}">
              <a16:creationId xmlns:a16="http://schemas.microsoft.com/office/drawing/2014/main" id="{2EB15568-F5ED-48F7-95B1-BACE0349A622}"/>
            </a:ext>
          </a:extLst>
        </xdr:cNvPr>
        <xdr:cNvSpPr txBox="1"/>
      </xdr:nvSpPr>
      <xdr:spPr>
        <a:xfrm>
          <a:off x="855354" y="13798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93363</xdr:rowOff>
    </xdr:from>
    <xdr:ext cx="405111" cy="259045"/>
    <xdr:sp macro="" textlink="">
      <xdr:nvSpPr>
        <xdr:cNvPr id="219" name="n_1mainValue【福祉施設】&#10;有形固定資産減価償却率">
          <a:extLst>
            <a:ext uri="{FF2B5EF4-FFF2-40B4-BE49-F238E27FC236}">
              <a16:creationId xmlns:a16="http://schemas.microsoft.com/office/drawing/2014/main" id="{CDB98BC6-0376-4F2D-915D-1404EB804C58}"/>
            </a:ext>
          </a:extLst>
        </xdr:cNvPr>
        <xdr:cNvSpPr txBox="1"/>
      </xdr:nvSpPr>
      <xdr:spPr>
        <a:xfrm>
          <a:off x="3239144" y="1432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49547</xdr:rowOff>
    </xdr:from>
    <xdr:ext cx="405111" cy="259045"/>
    <xdr:sp macro="" textlink="">
      <xdr:nvSpPr>
        <xdr:cNvPr id="220" name="n_2mainValue【福祉施設】&#10;有形固定資産減価償却率">
          <a:extLst>
            <a:ext uri="{FF2B5EF4-FFF2-40B4-BE49-F238E27FC236}">
              <a16:creationId xmlns:a16="http://schemas.microsoft.com/office/drawing/2014/main" id="{F00AED4E-3980-4E8D-9FEA-5CD65EC29CE9}"/>
            </a:ext>
          </a:extLst>
        </xdr:cNvPr>
        <xdr:cNvSpPr txBox="1"/>
      </xdr:nvSpPr>
      <xdr:spPr>
        <a:xfrm>
          <a:off x="24390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3827</xdr:rowOff>
    </xdr:from>
    <xdr:ext cx="405111" cy="259045"/>
    <xdr:sp macro="" textlink="">
      <xdr:nvSpPr>
        <xdr:cNvPr id="221" name="n_3mainValue【福祉施設】&#10;有形固定資産減価償却率">
          <a:extLst>
            <a:ext uri="{FF2B5EF4-FFF2-40B4-BE49-F238E27FC236}">
              <a16:creationId xmlns:a16="http://schemas.microsoft.com/office/drawing/2014/main" id="{D368569C-E105-4D27-B3FE-12FC12156246}"/>
            </a:ext>
          </a:extLst>
        </xdr:cNvPr>
        <xdr:cNvSpPr txBox="1"/>
      </xdr:nvSpPr>
      <xdr:spPr>
        <a:xfrm>
          <a:off x="164148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123841</xdr:rowOff>
    </xdr:from>
    <xdr:ext cx="405111" cy="259045"/>
    <xdr:sp macro="" textlink="">
      <xdr:nvSpPr>
        <xdr:cNvPr id="222" name="n_4mainValue【福祉施設】&#10;有形固定資産減価償却率">
          <a:extLst>
            <a:ext uri="{FF2B5EF4-FFF2-40B4-BE49-F238E27FC236}">
              <a16:creationId xmlns:a16="http://schemas.microsoft.com/office/drawing/2014/main" id="{9B2671A0-1231-4E8B-A979-5CADB46C597C}"/>
            </a:ext>
          </a:extLst>
        </xdr:cNvPr>
        <xdr:cNvSpPr txBox="1"/>
      </xdr:nvSpPr>
      <xdr:spPr>
        <a:xfrm>
          <a:off x="855354" y="14184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AB772A3C-48A4-4867-BB5A-3AC16C9BC132}"/>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4E397074-13B5-44A2-8B13-355829E71CB5}"/>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1140204B-88CA-4541-92E9-02017866831E}"/>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7EBF488B-43EA-44A6-81B2-90C7D5DDED99}"/>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D78DB141-55DD-4938-8789-A9FEF382EA1F}"/>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0C9CEC63-9843-4513-8B9A-F9167E7A39A8}"/>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CC965693-61C5-4197-AF2B-4637886CAB24}"/>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ABD541AD-7F4D-4AB2-B558-B090DFF3BCD5}"/>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4D45E336-5A3D-4611-B413-F20CEA00543D}"/>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3901B19F-6B20-495D-953F-D289C8A3B456}"/>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3" name="直線コネクタ 232">
          <a:extLst>
            <a:ext uri="{FF2B5EF4-FFF2-40B4-BE49-F238E27FC236}">
              <a16:creationId xmlns:a16="http://schemas.microsoft.com/office/drawing/2014/main" id="{A6DB25F0-242A-45D0-874E-2529A2039A5C}"/>
            </a:ext>
          </a:extLst>
        </xdr:cNvPr>
        <xdr:cNvCxnSpPr/>
      </xdr:nvCxnSpPr>
      <xdr:spPr>
        <a:xfrm>
          <a:off x="5960110" y="146646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4" name="テキスト ボックス 233">
          <a:extLst>
            <a:ext uri="{FF2B5EF4-FFF2-40B4-BE49-F238E27FC236}">
              <a16:creationId xmlns:a16="http://schemas.microsoft.com/office/drawing/2014/main" id="{9D4F034C-7AD9-47EF-B2B5-E02495DEA37E}"/>
            </a:ext>
          </a:extLst>
        </xdr:cNvPr>
        <xdr:cNvSpPr txBox="1"/>
      </xdr:nvSpPr>
      <xdr:spPr>
        <a:xfrm>
          <a:off x="5527221" y="1452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5" name="直線コネクタ 234">
          <a:extLst>
            <a:ext uri="{FF2B5EF4-FFF2-40B4-BE49-F238E27FC236}">
              <a16:creationId xmlns:a16="http://schemas.microsoft.com/office/drawing/2014/main" id="{504E1A56-5DB3-40E1-9306-E38B9AE91055}"/>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6" name="テキスト ボックス 235">
          <a:extLst>
            <a:ext uri="{FF2B5EF4-FFF2-40B4-BE49-F238E27FC236}">
              <a16:creationId xmlns:a16="http://schemas.microsoft.com/office/drawing/2014/main" id="{6C98D1D7-9285-4970-931D-3CFE7F99EDCD}"/>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7" name="直線コネクタ 236">
          <a:extLst>
            <a:ext uri="{FF2B5EF4-FFF2-40B4-BE49-F238E27FC236}">
              <a16:creationId xmlns:a16="http://schemas.microsoft.com/office/drawing/2014/main" id="{7C2CFC05-F0F4-47CA-AEF3-37E7B0FDF177}"/>
            </a:ext>
          </a:extLst>
        </xdr:cNvPr>
        <xdr:cNvCxnSpPr/>
      </xdr:nvCxnSpPr>
      <xdr:spPr>
        <a:xfrm>
          <a:off x="5960110" y="1352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8" name="テキスト ボックス 237">
          <a:extLst>
            <a:ext uri="{FF2B5EF4-FFF2-40B4-BE49-F238E27FC236}">
              <a16:creationId xmlns:a16="http://schemas.microsoft.com/office/drawing/2014/main" id="{E1E7A70F-D5DD-4651-BAFA-194ADFA6D6A6}"/>
            </a:ext>
          </a:extLst>
        </xdr:cNvPr>
        <xdr:cNvSpPr txBox="1"/>
      </xdr:nvSpPr>
      <xdr:spPr>
        <a:xfrm>
          <a:off x="5527221" y="13385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a:extLst>
            <a:ext uri="{FF2B5EF4-FFF2-40B4-BE49-F238E27FC236}">
              <a16:creationId xmlns:a16="http://schemas.microsoft.com/office/drawing/2014/main" id="{210E64CB-6C96-45CD-A217-DB1B3EF9E879}"/>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45AA2B3C-BB15-4864-9029-3F42CE02F97B}"/>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福祉施設】&#10;一人当たり面積グラフ枠">
          <a:extLst>
            <a:ext uri="{FF2B5EF4-FFF2-40B4-BE49-F238E27FC236}">
              <a16:creationId xmlns:a16="http://schemas.microsoft.com/office/drawing/2014/main" id="{E4F3EE1C-C167-435E-8856-4B8DA1651417}"/>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242" name="直線コネクタ 241">
          <a:extLst>
            <a:ext uri="{FF2B5EF4-FFF2-40B4-BE49-F238E27FC236}">
              <a16:creationId xmlns:a16="http://schemas.microsoft.com/office/drawing/2014/main" id="{0570075A-B049-4D27-BBE4-DE17BFA66B45}"/>
            </a:ext>
          </a:extLst>
        </xdr:cNvPr>
        <xdr:cNvCxnSpPr/>
      </xdr:nvCxnSpPr>
      <xdr:spPr>
        <a:xfrm flipV="1">
          <a:off x="9429115" y="13394436"/>
          <a:ext cx="0" cy="1254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243" name="【福祉施設】&#10;一人当たり面積最小値テキスト">
          <a:extLst>
            <a:ext uri="{FF2B5EF4-FFF2-40B4-BE49-F238E27FC236}">
              <a16:creationId xmlns:a16="http://schemas.microsoft.com/office/drawing/2014/main" id="{A97F739E-260D-4341-AFB2-8229EDA51B53}"/>
            </a:ext>
          </a:extLst>
        </xdr:cNvPr>
        <xdr:cNvSpPr txBox="1"/>
      </xdr:nvSpPr>
      <xdr:spPr>
        <a:xfrm>
          <a:off x="946785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244" name="直線コネクタ 243">
          <a:extLst>
            <a:ext uri="{FF2B5EF4-FFF2-40B4-BE49-F238E27FC236}">
              <a16:creationId xmlns:a16="http://schemas.microsoft.com/office/drawing/2014/main" id="{559B5DDF-A6D6-45C0-A4B8-6C3DB6E6ADE8}"/>
            </a:ext>
          </a:extLst>
        </xdr:cNvPr>
        <xdr:cNvCxnSpPr/>
      </xdr:nvCxnSpPr>
      <xdr:spPr>
        <a:xfrm>
          <a:off x="9356090" y="1464906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245" name="【福祉施設】&#10;一人当たり面積最大値テキスト">
          <a:extLst>
            <a:ext uri="{FF2B5EF4-FFF2-40B4-BE49-F238E27FC236}">
              <a16:creationId xmlns:a16="http://schemas.microsoft.com/office/drawing/2014/main" id="{D92E23B4-4861-4149-A07B-B320C6565C5B}"/>
            </a:ext>
          </a:extLst>
        </xdr:cNvPr>
        <xdr:cNvSpPr txBox="1"/>
      </xdr:nvSpPr>
      <xdr:spPr>
        <a:xfrm>
          <a:off x="9467850" y="1316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246" name="直線コネクタ 245">
          <a:extLst>
            <a:ext uri="{FF2B5EF4-FFF2-40B4-BE49-F238E27FC236}">
              <a16:creationId xmlns:a16="http://schemas.microsoft.com/office/drawing/2014/main" id="{20874436-7523-43FF-9090-1862DE2415AA}"/>
            </a:ext>
          </a:extLst>
        </xdr:cNvPr>
        <xdr:cNvCxnSpPr/>
      </xdr:nvCxnSpPr>
      <xdr:spPr>
        <a:xfrm>
          <a:off x="9356090" y="1339443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164482</xdr:rowOff>
    </xdr:from>
    <xdr:ext cx="469744" cy="259045"/>
    <xdr:sp macro="" textlink="">
      <xdr:nvSpPr>
        <xdr:cNvPr id="247" name="【福祉施設】&#10;一人当たり面積平均値テキスト">
          <a:extLst>
            <a:ext uri="{FF2B5EF4-FFF2-40B4-BE49-F238E27FC236}">
              <a16:creationId xmlns:a16="http://schemas.microsoft.com/office/drawing/2014/main" id="{81744584-4AF6-41C8-BFF3-B8AD3EFE6610}"/>
            </a:ext>
          </a:extLst>
        </xdr:cNvPr>
        <xdr:cNvSpPr txBox="1"/>
      </xdr:nvSpPr>
      <xdr:spPr>
        <a:xfrm>
          <a:off x="9467850" y="142271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248" name="フローチャート: 判断 247">
          <a:extLst>
            <a:ext uri="{FF2B5EF4-FFF2-40B4-BE49-F238E27FC236}">
              <a16:creationId xmlns:a16="http://schemas.microsoft.com/office/drawing/2014/main" id="{800B8CF8-E29B-4887-979E-C06AE85F94B1}"/>
            </a:ext>
          </a:extLst>
        </xdr:cNvPr>
        <xdr:cNvSpPr/>
      </xdr:nvSpPr>
      <xdr:spPr>
        <a:xfrm>
          <a:off x="9394190" y="1437005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249" name="フローチャート: 判断 248">
          <a:extLst>
            <a:ext uri="{FF2B5EF4-FFF2-40B4-BE49-F238E27FC236}">
              <a16:creationId xmlns:a16="http://schemas.microsoft.com/office/drawing/2014/main" id="{34B366A8-4751-4FDB-BF89-6EB22072B1F0}"/>
            </a:ext>
          </a:extLst>
        </xdr:cNvPr>
        <xdr:cNvSpPr/>
      </xdr:nvSpPr>
      <xdr:spPr>
        <a:xfrm>
          <a:off x="8632190" y="1437576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250" name="フローチャート: 判断 249">
          <a:extLst>
            <a:ext uri="{FF2B5EF4-FFF2-40B4-BE49-F238E27FC236}">
              <a16:creationId xmlns:a16="http://schemas.microsoft.com/office/drawing/2014/main" id="{1122A424-F7D4-45E9-84DC-8F200109DAB9}"/>
            </a:ext>
          </a:extLst>
        </xdr:cNvPr>
        <xdr:cNvSpPr/>
      </xdr:nvSpPr>
      <xdr:spPr>
        <a:xfrm>
          <a:off x="7846060" y="144028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141605</xdr:rowOff>
    </xdr:from>
    <xdr:to>
      <xdr:col>41</xdr:col>
      <xdr:colOff>101600</xdr:colOff>
      <xdr:row>84</xdr:row>
      <xdr:rowOff>71755</xdr:rowOff>
    </xdr:to>
    <xdr:sp macro="" textlink="">
      <xdr:nvSpPr>
        <xdr:cNvPr id="251" name="フローチャート: 判断 250">
          <a:extLst>
            <a:ext uri="{FF2B5EF4-FFF2-40B4-BE49-F238E27FC236}">
              <a16:creationId xmlns:a16="http://schemas.microsoft.com/office/drawing/2014/main" id="{C6072186-53A8-4598-8617-F87D1DF5908F}"/>
            </a:ext>
          </a:extLst>
        </xdr:cNvPr>
        <xdr:cNvSpPr/>
      </xdr:nvSpPr>
      <xdr:spPr>
        <a:xfrm>
          <a:off x="7029450" y="143700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153606</xdr:rowOff>
    </xdr:from>
    <xdr:to>
      <xdr:col>36</xdr:col>
      <xdr:colOff>165100</xdr:colOff>
      <xdr:row>84</xdr:row>
      <xdr:rowOff>83756</xdr:rowOff>
    </xdr:to>
    <xdr:sp macro="" textlink="">
      <xdr:nvSpPr>
        <xdr:cNvPr id="252" name="フローチャート: 判断 251">
          <a:extLst>
            <a:ext uri="{FF2B5EF4-FFF2-40B4-BE49-F238E27FC236}">
              <a16:creationId xmlns:a16="http://schemas.microsoft.com/office/drawing/2014/main" id="{366CF9F8-79B2-45F1-B08A-71E471371AB8}"/>
            </a:ext>
          </a:extLst>
        </xdr:cNvPr>
        <xdr:cNvSpPr/>
      </xdr:nvSpPr>
      <xdr:spPr>
        <a:xfrm>
          <a:off x="6231890" y="1438395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5350FECE-53DB-4787-B4DA-434B2F77C547}"/>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80B91015-EC5F-4A6C-A8BE-BB2C880A30FE}"/>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EB7C2AEF-96C2-45B0-B37C-8AA91005B0D7}"/>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D5A17459-3A9E-45CA-BD1C-C73AD3E4FB77}"/>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7E06ECE9-32E7-41D8-A8E6-5AFF6430D491}"/>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30735</xdr:rowOff>
    </xdr:from>
    <xdr:to>
      <xdr:col>55</xdr:col>
      <xdr:colOff>50800</xdr:colOff>
      <xdr:row>84</xdr:row>
      <xdr:rowOff>132335</xdr:rowOff>
    </xdr:to>
    <xdr:sp macro="" textlink="">
      <xdr:nvSpPr>
        <xdr:cNvPr id="258" name="楕円 257">
          <a:extLst>
            <a:ext uri="{FF2B5EF4-FFF2-40B4-BE49-F238E27FC236}">
              <a16:creationId xmlns:a16="http://schemas.microsoft.com/office/drawing/2014/main" id="{95E84664-71B8-4700-8FC4-585F7A6014BB}"/>
            </a:ext>
          </a:extLst>
        </xdr:cNvPr>
        <xdr:cNvSpPr/>
      </xdr:nvSpPr>
      <xdr:spPr>
        <a:xfrm>
          <a:off x="9394190" y="14430630"/>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9162</xdr:rowOff>
    </xdr:from>
    <xdr:ext cx="469744" cy="259045"/>
    <xdr:sp macro="" textlink="">
      <xdr:nvSpPr>
        <xdr:cNvPr id="259" name="【福祉施設】&#10;一人当たり面積該当値テキスト">
          <a:extLst>
            <a:ext uri="{FF2B5EF4-FFF2-40B4-BE49-F238E27FC236}">
              <a16:creationId xmlns:a16="http://schemas.microsoft.com/office/drawing/2014/main" id="{4885E49D-5434-47EF-B96F-FD029DBD1C17}"/>
            </a:ext>
          </a:extLst>
        </xdr:cNvPr>
        <xdr:cNvSpPr txBox="1"/>
      </xdr:nvSpPr>
      <xdr:spPr>
        <a:xfrm>
          <a:off x="9467850" y="1441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32449</xdr:rowOff>
    </xdr:from>
    <xdr:to>
      <xdr:col>50</xdr:col>
      <xdr:colOff>165100</xdr:colOff>
      <xdr:row>84</xdr:row>
      <xdr:rowOff>134049</xdr:rowOff>
    </xdr:to>
    <xdr:sp macro="" textlink="">
      <xdr:nvSpPr>
        <xdr:cNvPr id="260" name="楕円 259">
          <a:extLst>
            <a:ext uri="{FF2B5EF4-FFF2-40B4-BE49-F238E27FC236}">
              <a16:creationId xmlns:a16="http://schemas.microsoft.com/office/drawing/2014/main" id="{26753E77-8D02-4E7C-83B1-6BEF4CB4CBC1}"/>
            </a:ext>
          </a:extLst>
        </xdr:cNvPr>
        <xdr:cNvSpPr/>
      </xdr:nvSpPr>
      <xdr:spPr>
        <a:xfrm>
          <a:off x="8632190" y="14432344"/>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81535</xdr:rowOff>
    </xdr:from>
    <xdr:to>
      <xdr:col>55</xdr:col>
      <xdr:colOff>0</xdr:colOff>
      <xdr:row>84</xdr:row>
      <xdr:rowOff>83249</xdr:rowOff>
    </xdr:to>
    <xdr:cxnSp macro="">
      <xdr:nvCxnSpPr>
        <xdr:cNvPr id="261" name="直線コネクタ 260">
          <a:extLst>
            <a:ext uri="{FF2B5EF4-FFF2-40B4-BE49-F238E27FC236}">
              <a16:creationId xmlns:a16="http://schemas.microsoft.com/office/drawing/2014/main" id="{EFA8A5BC-E5D7-4DE3-9FED-D6F653990A78}"/>
            </a:ext>
          </a:extLst>
        </xdr:cNvPr>
        <xdr:cNvCxnSpPr/>
      </xdr:nvCxnSpPr>
      <xdr:spPr>
        <a:xfrm flipV="1">
          <a:off x="8686800" y="14485240"/>
          <a:ext cx="74295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36449</xdr:rowOff>
    </xdr:from>
    <xdr:to>
      <xdr:col>46</xdr:col>
      <xdr:colOff>38100</xdr:colOff>
      <xdr:row>84</xdr:row>
      <xdr:rowOff>138049</xdr:rowOff>
    </xdr:to>
    <xdr:sp macro="" textlink="">
      <xdr:nvSpPr>
        <xdr:cNvPr id="262" name="楕円 261">
          <a:extLst>
            <a:ext uri="{FF2B5EF4-FFF2-40B4-BE49-F238E27FC236}">
              <a16:creationId xmlns:a16="http://schemas.microsoft.com/office/drawing/2014/main" id="{25683BDD-1B1A-4B77-A144-12E49D27AF6D}"/>
            </a:ext>
          </a:extLst>
        </xdr:cNvPr>
        <xdr:cNvSpPr/>
      </xdr:nvSpPr>
      <xdr:spPr>
        <a:xfrm>
          <a:off x="7846060" y="144382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83249</xdr:rowOff>
    </xdr:from>
    <xdr:to>
      <xdr:col>50</xdr:col>
      <xdr:colOff>114300</xdr:colOff>
      <xdr:row>84</xdr:row>
      <xdr:rowOff>87249</xdr:rowOff>
    </xdr:to>
    <xdr:cxnSp macro="">
      <xdr:nvCxnSpPr>
        <xdr:cNvPr id="263" name="直線コネクタ 262">
          <a:extLst>
            <a:ext uri="{FF2B5EF4-FFF2-40B4-BE49-F238E27FC236}">
              <a16:creationId xmlns:a16="http://schemas.microsoft.com/office/drawing/2014/main" id="{CB281DF0-871F-43A6-BEB9-43F962DEB120}"/>
            </a:ext>
          </a:extLst>
        </xdr:cNvPr>
        <xdr:cNvCxnSpPr/>
      </xdr:nvCxnSpPr>
      <xdr:spPr>
        <a:xfrm flipV="1">
          <a:off x="7889240" y="14486954"/>
          <a:ext cx="79756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34162</xdr:rowOff>
    </xdr:from>
    <xdr:to>
      <xdr:col>41</xdr:col>
      <xdr:colOff>101600</xdr:colOff>
      <xdr:row>84</xdr:row>
      <xdr:rowOff>135762</xdr:rowOff>
    </xdr:to>
    <xdr:sp macro="" textlink="">
      <xdr:nvSpPr>
        <xdr:cNvPr id="264" name="楕円 263">
          <a:extLst>
            <a:ext uri="{FF2B5EF4-FFF2-40B4-BE49-F238E27FC236}">
              <a16:creationId xmlns:a16="http://schemas.microsoft.com/office/drawing/2014/main" id="{62DCC9E5-3B64-4064-8927-5D55F2E1B47B}"/>
            </a:ext>
          </a:extLst>
        </xdr:cNvPr>
        <xdr:cNvSpPr/>
      </xdr:nvSpPr>
      <xdr:spPr>
        <a:xfrm>
          <a:off x="7029450" y="14434057"/>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84962</xdr:rowOff>
    </xdr:from>
    <xdr:to>
      <xdr:col>45</xdr:col>
      <xdr:colOff>177800</xdr:colOff>
      <xdr:row>84</xdr:row>
      <xdr:rowOff>87249</xdr:rowOff>
    </xdr:to>
    <xdr:cxnSp macro="">
      <xdr:nvCxnSpPr>
        <xdr:cNvPr id="265" name="直線コネクタ 264">
          <a:extLst>
            <a:ext uri="{FF2B5EF4-FFF2-40B4-BE49-F238E27FC236}">
              <a16:creationId xmlns:a16="http://schemas.microsoft.com/office/drawing/2014/main" id="{5BDEF7A3-F244-4BB2-A201-48A8E209D084}"/>
            </a:ext>
          </a:extLst>
        </xdr:cNvPr>
        <xdr:cNvCxnSpPr/>
      </xdr:nvCxnSpPr>
      <xdr:spPr>
        <a:xfrm>
          <a:off x="7084060" y="14488667"/>
          <a:ext cx="80518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33020</xdr:rowOff>
    </xdr:from>
    <xdr:to>
      <xdr:col>36</xdr:col>
      <xdr:colOff>165100</xdr:colOff>
      <xdr:row>84</xdr:row>
      <xdr:rowOff>134620</xdr:rowOff>
    </xdr:to>
    <xdr:sp macro="" textlink="">
      <xdr:nvSpPr>
        <xdr:cNvPr id="266" name="楕円 265">
          <a:extLst>
            <a:ext uri="{FF2B5EF4-FFF2-40B4-BE49-F238E27FC236}">
              <a16:creationId xmlns:a16="http://schemas.microsoft.com/office/drawing/2014/main" id="{FA41BB43-0E94-476D-91E6-ABE68B0BB3B7}"/>
            </a:ext>
          </a:extLst>
        </xdr:cNvPr>
        <xdr:cNvSpPr/>
      </xdr:nvSpPr>
      <xdr:spPr>
        <a:xfrm>
          <a:off x="6231890" y="14432915"/>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83820</xdr:rowOff>
    </xdr:from>
    <xdr:to>
      <xdr:col>41</xdr:col>
      <xdr:colOff>50800</xdr:colOff>
      <xdr:row>84</xdr:row>
      <xdr:rowOff>84962</xdr:rowOff>
    </xdr:to>
    <xdr:cxnSp macro="">
      <xdr:nvCxnSpPr>
        <xdr:cNvPr id="267" name="直線コネクタ 266">
          <a:extLst>
            <a:ext uri="{FF2B5EF4-FFF2-40B4-BE49-F238E27FC236}">
              <a16:creationId xmlns:a16="http://schemas.microsoft.com/office/drawing/2014/main" id="{350095FB-2A43-48C9-8893-D94C83450EBD}"/>
            </a:ext>
          </a:extLst>
        </xdr:cNvPr>
        <xdr:cNvCxnSpPr/>
      </xdr:nvCxnSpPr>
      <xdr:spPr>
        <a:xfrm>
          <a:off x="6286500" y="14487525"/>
          <a:ext cx="79756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93997</xdr:rowOff>
    </xdr:from>
    <xdr:ext cx="469744" cy="259045"/>
    <xdr:sp macro="" textlink="">
      <xdr:nvSpPr>
        <xdr:cNvPr id="268" name="n_1aveValue【福祉施設】&#10;一人当たり面積">
          <a:extLst>
            <a:ext uri="{FF2B5EF4-FFF2-40B4-BE49-F238E27FC236}">
              <a16:creationId xmlns:a16="http://schemas.microsoft.com/office/drawing/2014/main" id="{9C4DB945-619B-4A4D-B514-9B6B99828D64}"/>
            </a:ext>
          </a:extLst>
        </xdr:cNvPr>
        <xdr:cNvSpPr txBox="1"/>
      </xdr:nvSpPr>
      <xdr:spPr>
        <a:xfrm>
          <a:off x="8454467" y="1415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119142</xdr:rowOff>
    </xdr:from>
    <xdr:ext cx="469744" cy="259045"/>
    <xdr:sp macro="" textlink="">
      <xdr:nvSpPr>
        <xdr:cNvPr id="269" name="n_2aveValue【福祉施設】&#10;一人当たり面積">
          <a:extLst>
            <a:ext uri="{FF2B5EF4-FFF2-40B4-BE49-F238E27FC236}">
              <a16:creationId xmlns:a16="http://schemas.microsoft.com/office/drawing/2014/main" id="{AE88FEDF-D609-4AD5-8F36-A439A8DCAFBB}"/>
            </a:ext>
          </a:extLst>
        </xdr:cNvPr>
        <xdr:cNvSpPr txBox="1"/>
      </xdr:nvSpPr>
      <xdr:spPr>
        <a:xfrm>
          <a:off x="7673417" y="141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88282</xdr:rowOff>
    </xdr:from>
    <xdr:ext cx="469744" cy="259045"/>
    <xdr:sp macro="" textlink="">
      <xdr:nvSpPr>
        <xdr:cNvPr id="270" name="n_3aveValue【福祉施設】&#10;一人当たり面積">
          <a:extLst>
            <a:ext uri="{FF2B5EF4-FFF2-40B4-BE49-F238E27FC236}">
              <a16:creationId xmlns:a16="http://schemas.microsoft.com/office/drawing/2014/main" id="{E409399C-AFA8-4065-9403-53053A3E8BF3}"/>
            </a:ext>
          </a:extLst>
        </xdr:cNvPr>
        <xdr:cNvSpPr txBox="1"/>
      </xdr:nvSpPr>
      <xdr:spPr>
        <a:xfrm>
          <a:off x="6866332" y="1415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100283</xdr:rowOff>
    </xdr:from>
    <xdr:ext cx="469744" cy="259045"/>
    <xdr:sp macro="" textlink="">
      <xdr:nvSpPr>
        <xdr:cNvPr id="271" name="n_4aveValue【福祉施設】&#10;一人当たり面積">
          <a:extLst>
            <a:ext uri="{FF2B5EF4-FFF2-40B4-BE49-F238E27FC236}">
              <a16:creationId xmlns:a16="http://schemas.microsoft.com/office/drawing/2014/main" id="{DA9B9621-6A7E-495E-8CB5-50FD1036272D}"/>
            </a:ext>
          </a:extLst>
        </xdr:cNvPr>
        <xdr:cNvSpPr txBox="1"/>
      </xdr:nvSpPr>
      <xdr:spPr>
        <a:xfrm>
          <a:off x="6068772" y="1415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125176</xdr:rowOff>
    </xdr:from>
    <xdr:ext cx="469744" cy="259045"/>
    <xdr:sp macro="" textlink="">
      <xdr:nvSpPr>
        <xdr:cNvPr id="272" name="n_1mainValue【福祉施設】&#10;一人当たり面積">
          <a:extLst>
            <a:ext uri="{FF2B5EF4-FFF2-40B4-BE49-F238E27FC236}">
              <a16:creationId xmlns:a16="http://schemas.microsoft.com/office/drawing/2014/main" id="{1179D573-24A9-4EF6-8ABE-326B123C27A8}"/>
            </a:ext>
          </a:extLst>
        </xdr:cNvPr>
        <xdr:cNvSpPr txBox="1"/>
      </xdr:nvSpPr>
      <xdr:spPr>
        <a:xfrm>
          <a:off x="8454467" y="1452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129176</xdr:rowOff>
    </xdr:from>
    <xdr:ext cx="469744" cy="259045"/>
    <xdr:sp macro="" textlink="">
      <xdr:nvSpPr>
        <xdr:cNvPr id="273" name="n_2mainValue【福祉施設】&#10;一人当たり面積">
          <a:extLst>
            <a:ext uri="{FF2B5EF4-FFF2-40B4-BE49-F238E27FC236}">
              <a16:creationId xmlns:a16="http://schemas.microsoft.com/office/drawing/2014/main" id="{B14E2955-4106-41D5-BE80-EA47C72DE6FC}"/>
            </a:ext>
          </a:extLst>
        </xdr:cNvPr>
        <xdr:cNvSpPr txBox="1"/>
      </xdr:nvSpPr>
      <xdr:spPr>
        <a:xfrm>
          <a:off x="7673417" y="1453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126889</xdr:rowOff>
    </xdr:from>
    <xdr:ext cx="469744" cy="259045"/>
    <xdr:sp macro="" textlink="">
      <xdr:nvSpPr>
        <xdr:cNvPr id="274" name="n_3mainValue【福祉施設】&#10;一人当たり面積">
          <a:extLst>
            <a:ext uri="{FF2B5EF4-FFF2-40B4-BE49-F238E27FC236}">
              <a16:creationId xmlns:a16="http://schemas.microsoft.com/office/drawing/2014/main" id="{FEF6C898-268E-472A-978B-3E402E869C2E}"/>
            </a:ext>
          </a:extLst>
        </xdr:cNvPr>
        <xdr:cNvSpPr txBox="1"/>
      </xdr:nvSpPr>
      <xdr:spPr>
        <a:xfrm>
          <a:off x="6866332" y="14532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125747</xdr:rowOff>
    </xdr:from>
    <xdr:ext cx="469744" cy="259045"/>
    <xdr:sp macro="" textlink="">
      <xdr:nvSpPr>
        <xdr:cNvPr id="275" name="n_4mainValue【福祉施設】&#10;一人当たり面積">
          <a:extLst>
            <a:ext uri="{FF2B5EF4-FFF2-40B4-BE49-F238E27FC236}">
              <a16:creationId xmlns:a16="http://schemas.microsoft.com/office/drawing/2014/main" id="{2950E03D-9949-44DE-A3A7-1D5350089C4B}"/>
            </a:ext>
          </a:extLst>
        </xdr:cNvPr>
        <xdr:cNvSpPr txBox="1"/>
      </xdr:nvSpPr>
      <xdr:spPr>
        <a:xfrm>
          <a:off x="6068772" y="1453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0C231E60-16D7-49CB-BC58-5F19B4DCBE3C}"/>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FAB2E5E3-7AA2-456B-9A8F-8D5B20F394FB}"/>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7D4FD46D-8EA3-4792-8C61-9D4821BC33AF}"/>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73D2676B-163E-4E51-A8F0-4B25E1029574}"/>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E52F54A8-F32D-4BB0-A201-B97F855EF773}"/>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A4D948CF-5A72-4EE8-91A9-AD6DD6537EAB}"/>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AEDFE7B5-ABF9-489B-890F-ACD0BCE223D0}"/>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B311B2F6-34CD-4E08-A99E-4BDC2D79D288}"/>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a:extLst>
            <a:ext uri="{FF2B5EF4-FFF2-40B4-BE49-F238E27FC236}">
              <a16:creationId xmlns:a16="http://schemas.microsoft.com/office/drawing/2014/main" id="{ED2D3C3E-B76D-4F62-95C3-61D6F09F5A0E}"/>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a:extLst>
            <a:ext uri="{FF2B5EF4-FFF2-40B4-BE49-F238E27FC236}">
              <a16:creationId xmlns:a16="http://schemas.microsoft.com/office/drawing/2014/main" id="{23225277-265A-44B8-9874-0F00F330FF18}"/>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a:extLst>
            <a:ext uri="{FF2B5EF4-FFF2-40B4-BE49-F238E27FC236}">
              <a16:creationId xmlns:a16="http://schemas.microsoft.com/office/drawing/2014/main" id="{A109E842-8AD8-4F2F-A3CB-18D15231CEA4}"/>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a:extLst>
            <a:ext uri="{FF2B5EF4-FFF2-40B4-BE49-F238E27FC236}">
              <a16:creationId xmlns:a16="http://schemas.microsoft.com/office/drawing/2014/main" id="{25F86BA9-FDC5-486B-8A25-0ED17338B481}"/>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a:extLst>
            <a:ext uri="{FF2B5EF4-FFF2-40B4-BE49-F238E27FC236}">
              <a16:creationId xmlns:a16="http://schemas.microsoft.com/office/drawing/2014/main" id="{848E59F6-A71B-4F7E-B0B5-9AA2D04560E8}"/>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a:extLst>
            <a:ext uri="{FF2B5EF4-FFF2-40B4-BE49-F238E27FC236}">
              <a16:creationId xmlns:a16="http://schemas.microsoft.com/office/drawing/2014/main" id="{76F35F73-9957-409C-A54F-3A79D497CE77}"/>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a:extLst>
            <a:ext uri="{FF2B5EF4-FFF2-40B4-BE49-F238E27FC236}">
              <a16:creationId xmlns:a16="http://schemas.microsoft.com/office/drawing/2014/main" id="{70902253-AAF5-42CB-B6B4-9FE7300A5C5E}"/>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a:extLst>
            <a:ext uri="{FF2B5EF4-FFF2-40B4-BE49-F238E27FC236}">
              <a16:creationId xmlns:a16="http://schemas.microsoft.com/office/drawing/2014/main" id="{8E692C4E-3293-4DFB-B0F0-F75AF359CD5E}"/>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a:extLst>
            <a:ext uri="{FF2B5EF4-FFF2-40B4-BE49-F238E27FC236}">
              <a16:creationId xmlns:a16="http://schemas.microsoft.com/office/drawing/2014/main" id="{BE25EA65-7F74-4A80-A12E-52D98E492187}"/>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a:extLst>
            <a:ext uri="{FF2B5EF4-FFF2-40B4-BE49-F238E27FC236}">
              <a16:creationId xmlns:a16="http://schemas.microsoft.com/office/drawing/2014/main" id="{901FDFBE-AC0F-4A64-91D3-3FB431C97EA9}"/>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a:extLst>
            <a:ext uri="{FF2B5EF4-FFF2-40B4-BE49-F238E27FC236}">
              <a16:creationId xmlns:a16="http://schemas.microsoft.com/office/drawing/2014/main" id="{10928D0C-4E3C-42BE-A842-9E7FC0B0161E}"/>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a:extLst>
            <a:ext uri="{FF2B5EF4-FFF2-40B4-BE49-F238E27FC236}">
              <a16:creationId xmlns:a16="http://schemas.microsoft.com/office/drawing/2014/main" id="{C57C3D7C-DE56-48B9-A357-C7D2936CAC10}"/>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a:extLst>
            <a:ext uri="{FF2B5EF4-FFF2-40B4-BE49-F238E27FC236}">
              <a16:creationId xmlns:a16="http://schemas.microsoft.com/office/drawing/2014/main" id="{E8A34F61-C4AE-4954-B441-1B3D47AAD4DC}"/>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a:extLst>
            <a:ext uri="{FF2B5EF4-FFF2-40B4-BE49-F238E27FC236}">
              <a16:creationId xmlns:a16="http://schemas.microsoft.com/office/drawing/2014/main" id="{21A2B918-FA94-42FB-9283-ED08E22B4EF8}"/>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a:extLst>
            <a:ext uri="{FF2B5EF4-FFF2-40B4-BE49-F238E27FC236}">
              <a16:creationId xmlns:a16="http://schemas.microsoft.com/office/drawing/2014/main" id="{C6C394A0-FB4E-478F-BA01-1BF4FB67F81E}"/>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a:extLst>
            <a:ext uri="{FF2B5EF4-FFF2-40B4-BE49-F238E27FC236}">
              <a16:creationId xmlns:a16="http://schemas.microsoft.com/office/drawing/2014/main" id="{12DF9510-6E91-4B55-9D24-EEA86B8E6CE3}"/>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0" name="テキスト ボックス 299">
          <a:extLst>
            <a:ext uri="{FF2B5EF4-FFF2-40B4-BE49-F238E27FC236}">
              <a16:creationId xmlns:a16="http://schemas.microsoft.com/office/drawing/2014/main" id="{4CEEBB47-02BE-475B-8B13-A9B7F60B96E3}"/>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1" name="直線コネクタ 300">
          <a:extLst>
            <a:ext uri="{FF2B5EF4-FFF2-40B4-BE49-F238E27FC236}">
              <a16:creationId xmlns:a16="http://schemas.microsoft.com/office/drawing/2014/main" id="{CA59C97B-8050-49EF-897C-B65B846A45DB}"/>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2" name="テキスト ボックス 301">
          <a:extLst>
            <a:ext uri="{FF2B5EF4-FFF2-40B4-BE49-F238E27FC236}">
              <a16:creationId xmlns:a16="http://schemas.microsoft.com/office/drawing/2014/main" id="{60EC39EB-93B9-4775-B1E9-A3C235A02548}"/>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3" name="直線コネクタ 302">
          <a:extLst>
            <a:ext uri="{FF2B5EF4-FFF2-40B4-BE49-F238E27FC236}">
              <a16:creationId xmlns:a16="http://schemas.microsoft.com/office/drawing/2014/main" id="{E1EF6196-CA23-4AC7-94FD-E10A1ADED1E7}"/>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4" name="テキスト ボックス 303">
          <a:extLst>
            <a:ext uri="{FF2B5EF4-FFF2-40B4-BE49-F238E27FC236}">
              <a16:creationId xmlns:a16="http://schemas.microsoft.com/office/drawing/2014/main" id="{590A2F09-ED9D-419A-8F4D-7026F5B19D30}"/>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5" name="直線コネクタ 304">
          <a:extLst>
            <a:ext uri="{FF2B5EF4-FFF2-40B4-BE49-F238E27FC236}">
              <a16:creationId xmlns:a16="http://schemas.microsoft.com/office/drawing/2014/main" id="{C31D6775-ED6F-4DF4-BADA-5CF85AA649AE}"/>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6" name="テキスト ボックス 305">
          <a:extLst>
            <a:ext uri="{FF2B5EF4-FFF2-40B4-BE49-F238E27FC236}">
              <a16:creationId xmlns:a16="http://schemas.microsoft.com/office/drawing/2014/main" id="{419C7291-20A6-4DD6-92B9-5889E823F8C0}"/>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7" name="直線コネクタ 306">
          <a:extLst>
            <a:ext uri="{FF2B5EF4-FFF2-40B4-BE49-F238E27FC236}">
              <a16:creationId xmlns:a16="http://schemas.microsoft.com/office/drawing/2014/main" id="{48B6140E-0A81-4448-9823-91F6883D595B}"/>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8" name="テキスト ボックス 307">
          <a:extLst>
            <a:ext uri="{FF2B5EF4-FFF2-40B4-BE49-F238E27FC236}">
              <a16:creationId xmlns:a16="http://schemas.microsoft.com/office/drawing/2014/main" id="{846CEEF2-840C-425A-958A-44AFE667E1B7}"/>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9" name="直線コネクタ 308">
          <a:extLst>
            <a:ext uri="{FF2B5EF4-FFF2-40B4-BE49-F238E27FC236}">
              <a16:creationId xmlns:a16="http://schemas.microsoft.com/office/drawing/2014/main" id="{B52A8AD9-BFCB-48A1-9F73-57A9DEE2E33E}"/>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0" name="テキスト ボックス 309">
          <a:extLst>
            <a:ext uri="{FF2B5EF4-FFF2-40B4-BE49-F238E27FC236}">
              <a16:creationId xmlns:a16="http://schemas.microsoft.com/office/drawing/2014/main" id="{DC39F208-4B61-42F0-9061-037AC6926661}"/>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1" name="直線コネクタ 310">
          <a:extLst>
            <a:ext uri="{FF2B5EF4-FFF2-40B4-BE49-F238E27FC236}">
              <a16:creationId xmlns:a16="http://schemas.microsoft.com/office/drawing/2014/main" id="{10DFB515-9D38-4A69-9041-4F0776AD7688}"/>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2" name="テキスト ボックス 311">
          <a:extLst>
            <a:ext uri="{FF2B5EF4-FFF2-40B4-BE49-F238E27FC236}">
              <a16:creationId xmlns:a16="http://schemas.microsoft.com/office/drawing/2014/main" id="{230491AB-E809-4DBB-B86E-D4D6269B7EE8}"/>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3" name="直線コネクタ 312">
          <a:extLst>
            <a:ext uri="{FF2B5EF4-FFF2-40B4-BE49-F238E27FC236}">
              <a16:creationId xmlns:a16="http://schemas.microsoft.com/office/drawing/2014/main" id="{BAF120A8-EE69-4028-906C-453B76BA0D8B}"/>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4" name="テキスト ボックス 313">
          <a:extLst>
            <a:ext uri="{FF2B5EF4-FFF2-40B4-BE49-F238E27FC236}">
              <a16:creationId xmlns:a16="http://schemas.microsoft.com/office/drawing/2014/main" id="{AB035C71-9D2F-404D-ABF5-D4C1837A3F2A}"/>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5" name="【一般廃棄物処理施設】&#10;有形固定資産減価償却率グラフ枠">
          <a:extLst>
            <a:ext uri="{FF2B5EF4-FFF2-40B4-BE49-F238E27FC236}">
              <a16:creationId xmlns:a16="http://schemas.microsoft.com/office/drawing/2014/main" id="{F7F387B4-4C5F-4C3C-B84B-C15FC6824A35}"/>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38100</xdr:rowOff>
    </xdr:to>
    <xdr:cxnSp macro="">
      <xdr:nvCxnSpPr>
        <xdr:cNvPr id="316" name="直線コネクタ 315">
          <a:extLst>
            <a:ext uri="{FF2B5EF4-FFF2-40B4-BE49-F238E27FC236}">
              <a16:creationId xmlns:a16="http://schemas.microsoft.com/office/drawing/2014/main" id="{FD1DBE5D-25B7-4C13-906D-7E196A04E9C0}"/>
            </a:ext>
          </a:extLst>
        </xdr:cNvPr>
        <xdr:cNvCxnSpPr/>
      </xdr:nvCxnSpPr>
      <xdr:spPr>
        <a:xfrm flipV="1">
          <a:off x="14703424" y="5829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7" name="【一般廃棄物処理施設】&#10;有形固定資産減価償却率最小値テキスト">
          <a:extLst>
            <a:ext uri="{FF2B5EF4-FFF2-40B4-BE49-F238E27FC236}">
              <a16:creationId xmlns:a16="http://schemas.microsoft.com/office/drawing/2014/main" id="{EEDB70F1-B25A-4842-846F-80A37E3C1A4F}"/>
            </a:ext>
          </a:extLst>
        </xdr:cNvPr>
        <xdr:cNvSpPr txBox="1"/>
      </xdr:nvSpPr>
      <xdr:spPr>
        <a:xfrm>
          <a:off x="14742160" y="724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8" name="直線コネクタ 317">
          <a:extLst>
            <a:ext uri="{FF2B5EF4-FFF2-40B4-BE49-F238E27FC236}">
              <a16:creationId xmlns:a16="http://schemas.microsoft.com/office/drawing/2014/main" id="{6E592BE7-F9B1-4801-B974-AE989A5C4B55}"/>
            </a:ext>
          </a:extLst>
        </xdr:cNvPr>
        <xdr:cNvCxnSpPr/>
      </xdr:nvCxnSpPr>
      <xdr:spPr>
        <a:xfrm>
          <a:off x="14611350" y="723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319" name="【一般廃棄物処理施設】&#10;有形固定資産減価償却率最大値テキスト">
          <a:extLst>
            <a:ext uri="{FF2B5EF4-FFF2-40B4-BE49-F238E27FC236}">
              <a16:creationId xmlns:a16="http://schemas.microsoft.com/office/drawing/2014/main" id="{7622AA6E-482E-4D8E-9916-D0E97FC72A64}"/>
            </a:ext>
          </a:extLst>
        </xdr:cNvPr>
        <xdr:cNvSpPr txBox="1"/>
      </xdr:nvSpPr>
      <xdr:spPr>
        <a:xfrm>
          <a:off x="1474216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320" name="直線コネクタ 319">
          <a:extLst>
            <a:ext uri="{FF2B5EF4-FFF2-40B4-BE49-F238E27FC236}">
              <a16:creationId xmlns:a16="http://schemas.microsoft.com/office/drawing/2014/main" id="{D2F39B08-05E1-4465-8719-DA100CA56592}"/>
            </a:ext>
          </a:extLst>
        </xdr:cNvPr>
        <xdr:cNvCxnSpPr/>
      </xdr:nvCxnSpPr>
      <xdr:spPr>
        <a:xfrm>
          <a:off x="14611350" y="5829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148607</xdr:rowOff>
    </xdr:from>
    <xdr:ext cx="405111" cy="259045"/>
    <xdr:sp macro="" textlink="">
      <xdr:nvSpPr>
        <xdr:cNvPr id="321" name="【一般廃棄物処理施設】&#10;有形固定資産減価償却率平均値テキスト">
          <a:extLst>
            <a:ext uri="{FF2B5EF4-FFF2-40B4-BE49-F238E27FC236}">
              <a16:creationId xmlns:a16="http://schemas.microsoft.com/office/drawing/2014/main" id="{96A85027-4E75-4704-B9D3-A6A0210DA8E9}"/>
            </a:ext>
          </a:extLst>
        </xdr:cNvPr>
        <xdr:cNvSpPr txBox="1"/>
      </xdr:nvSpPr>
      <xdr:spPr>
        <a:xfrm>
          <a:off x="1474216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322" name="フローチャート: 判断 321">
          <a:extLst>
            <a:ext uri="{FF2B5EF4-FFF2-40B4-BE49-F238E27FC236}">
              <a16:creationId xmlns:a16="http://schemas.microsoft.com/office/drawing/2014/main" id="{A6A94BD5-6A8A-4CF8-A1FA-D4BAE38180D7}"/>
            </a:ext>
          </a:extLst>
        </xdr:cNvPr>
        <xdr:cNvSpPr/>
      </xdr:nvSpPr>
      <xdr:spPr>
        <a:xfrm>
          <a:off x="14649450" y="651764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323" name="フローチャート: 判断 322">
          <a:extLst>
            <a:ext uri="{FF2B5EF4-FFF2-40B4-BE49-F238E27FC236}">
              <a16:creationId xmlns:a16="http://schemas.microsoft.com/office/drawing/2014/main" id="{91E8F311-FC6F-49B2-8876-8D94596A86CA}"/>
            </a:ext>
          </a:extLst>
        </xdr:cNvPr>
        <xdr:cNvSpPr/>
      </xdr:nvSpPr>
      <xdr:spPr>
        <a:xfrm>
          <a:off x="13887450" y="6536690"/>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130175</xdr:rowOff>
    </xdr:from>
    <xdr:to>
      <xdr:col>76</xdr:col>
      <xdr:colOff>165100</xdr:colOff>
      <xdr:row>38</xdr:row>
      <xdr:rowOff>60325</xdr:rowOff>
    </xdr:to>
    <xdr:sp macro="" textlink="">
      <xdr:nvSpPr>
        <xdr:cNvPr id="324" name="フローチャート: 判断 323">
          <a:extLst>
            <a:ext uri="{FF2B5EF4-FFF2-40B4-BE49-F238E27FC236}">
              <a16:creationId xmlns:a16="http://schemas.microsoft.com/office/drawing/2014/main" id="{1F35EA44-DB45-44A9-BF7E-C45714798A07}"/>
            </a:ext>
          </a:extLst>
        </xdr:cNvPr>
        <xdr:cNvSpPr/>
      </xdr:nvSpPr>
      <xdr:spPr>
        <a:xfrm>
          <a:off x="13089890" y="6477635"/>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99695</xdr:rowOff>
    </xdr:from>
    <xdr:to>
      <xdr:col>72</xdr:col>
      <xdr:colOff>38100</xdr:colOff>
      <xdr:row>38</xdr:row>
      <xdr:rowOff>29845</xdr:rowOff>
    </xdr:to>
    <xdr:sp macro="" textlink="">
      <xdr:nvSpPr>
        <xdr:cNvPr id="325" name="フローチャート: 判断 324">
          <a:extLst>
            <a:ext uri="{FF2B5EF4-FFF2-40B4-BE49-F238E27FC236}">
              <a16:creationId xmlns:a16="http://schemas.microsoft.com/office/drawing/2014/main" id="{DF7D19D6-61BB-47C5-B246-337B9CC8F42A}"/>
            </a:ext>
          </a:extLst>
        </xdr:cNvPr>
        <xdr:cNvSpPr/>
      </xdr:nvSpPr>
      <xdr:spPr>
        <a:xfrm>
          <a:off x="12303760" y="643953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326" name="フローチャート: 判断 325">
          <a:extLst>
            <a:ext uri="{FF2B5EF4-FFF2-40B4-BE49-F238E27FC236}">
              <a16:creationId xmlns:a16="http://schemas.microsoft.com/office/drawing/2014/main" id="{58765381-389F-4454-B72B-13FBD7864AE4}"/>
            </a:ext>
          </a:extLst>
        </xdr:cNvPr>
        <xdr:cNvSpPr/>
      </xdr:nvSpPr>
      <xdr:spPr>
        <a:xfrm>
          <a:off x="11487150" y="636905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D7DAAD74-5741-4CAF-A542-1B7B1B983D2D}"/>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C7683A17-5DBD-44E9-AB18-0C5EA779982D}"/>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3123E42D-717F-4BE2-8DBF-56E548253500}"/>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133EA32B-8454-48EC-B58F-E205E43C420D}"/>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C58A944C-E474-45B7-8956-6DE4567D4897}"/>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128270</xdr:rowOff>
    </xdr:from>
    <xdr:to>
      <xdr:col>85</xdr:col>
      <xdr:colOff>177800</xdr:colOff>
      <xdr:row>37</xdr:row>
      <xdr:rowOff>58420</xdr:rowOff>
    </xdr:to>
    <xdr:sp macro="" textlink="">
      <xdr:nvSpPr>
        <xdr:cNvPr id="332" name="楕円 331">
          <a:extLst>
            <a:ext uri="{FF2B5EF4-FFF2-40B4-BE49-F238E27FC236}">
              <a16:creationId xmlns:a16="http://schemas.microsoft.com/office/drawing/2014/main" id="{3FDD4028-6E6C-477A-86F4-1F7F5BC06B90}"/>
            </a:ext>
          </a:extLst>
        </xdr:cNvPr>
        <xdr:cNvSpPr/>
      </xdr:nvSpPr>
      <xdr:spPr>
        <a:xfrm>
          <a:off x="14649450" y="630428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151147</xdr:rowOff>
    </xdr:from>
    <xdr:ext cx="405111" cy="259045"/>
    <xdr:sp macro="" textlink="">
      <xdr:nvSpPr>
        <xdr:cNvPr id="333" name="【一般廃棄物処理施設】&#10;有形固定資産減価償却率該当値テキスト">
          <a:extLst>
            <a:ext uri="{FF2B5EF4-FFF2-40B4-BE49-F238E27FC236}">
              <a16:creationId xmlns:a16="http://schemas.microsoft.com/office/drawing/2014/main" id="{551CDD99-9114-47B9-825F-45E987954339}"/>
            </a:ext>
          </a:extLst>
        </xdr:cNvPr>
        <xdr:cNvSpPr txBox="1"/>
      </xdr:nvSpPr>
      <xdr:spPr>
        <a:xfrm>
          <a:off x="14742160"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10160</xdr:rowOff>
    </xdr:from>
    <xdr:to>
      <xdr:col>81</xdr:col>
      <xdr:colOff>101600</xdr:colOff>
      <xdr:row>40</xdr:row>
      <xdr:rowOff>111760</xdr:rowOff>
    </xdr:to>
    <xdr:sp macro="" textlink="">
      <xdr:nvSpPr>
        <xdr:cNvPr id="334" name="楕円 333">
          <a:extLst>
            <a:ext uri="{FF2B5EF4-FFF2-40B4-BE49-F238E27FC236}">
              <a16:creationId xmlns:a16="http://schemas.microsoft.com/office/drawing/2014/main" id="{011C1B0A-09F3-410F-B09B-A6D701E99241}"/>
            </a:ext>
          </a:extLst>
        </xdr:cNvPr>
        <xdr:cNvSpPr/>
      </xdr:nvSpPr>
      <xdr:spPr>
        <a:xfrm>
          <a:off x="13887450" y="687006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7620</xdr:rowOff>
    </xdr:from>
    <xdr:to>
      <xdr:col>85</xdr:col>
      <xdr:colOff>127000</xdr:colOff>
      <xdr:row>40</xdr:row>
      <xdr:rowOff>60960</xdr:rowOff>
    </xdr:to>
    <xdr:cxnSp macro="">
      <xdr:nvCxnSpPr>
        <xdr:cNvPr id="335" name="直線コネクタ 334">
          <a:extLst>
            <a:ext uri="{FF2B5EF4-FFF2-40B4-BE49-F238E27FC236}">
              <a16:creationId xmlns:a16="http://schemas.microsoft.com/office/drawing/2014/main" id="{C41CD7DF-5709-45DC-9531-BCA80B721B3A}"/>
            </a:ext>
          </a:extLst>
        </xdr:cNvPr>
        <xdr:cNvCxnSpPr/>
      </xdr:nvCxnSpPr>
      <xdr:spPr>
        <a:xfrm flipV="1">
          <a:off x="13942060" y="6353175"/>
          <a:ext cx="762000" cy="56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147320</xdr:rowOff>
    </xdr:from>
    <xdr:to>
      <xdr:col>76</xdr:col>
      <xdr:colOff>165100</xdr:colOff>
      <xdr:row>40</xdr:row>
      <xdr:rowOff>77470</xdr:rowOff>
    </xdr:to>
    <xdr:sp macro="" textlink="">
      <xdr:nvSpPr>
        <xdr:cNvPr id="336" name="楕円 335">
          <a:extLst>
            <a:ext uri="{FF2B5EF4-FFF2-40B4-BE49-F238E27FC236}">
              <a16:creationId xmlns:a16="http://schemas.microsoft.com/office/drawing/2014/main" id="{E23D0C9E-2722-4DB9-8287-588C2DF39A9B}"/>
            </a:ext>
          </a:extLst>
        </xdr:cNvPr>
        <xdr:cNvSpPr/>
      </xdr:nvSpPr>
      <xdr:spPr>
        <a:xfrm>
          <a:off x="13089890" y="683196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26670</xdr:rowOff>
    </xdr:from>
    <xdr:to>
      <xdr:col>81</xdr:col>
      <xdr:colOff>50800</xdr:colOff>
      <xdr:row>40</xdr:row>
      <xdr:rowOff>60960</xdr:rowOff>
    </xdr:to>
    <xdr:cxnSp macro="">
      <xdr:nvCxnSpPr>
        <xdr:cNvPr id="337" name="直線コネクタ 336">
          <a:extLst>
            <a:ext uri="{FF2B5EF4-FFF2-40B4-BE49-F238E27FC236}">
              <a16:creationId xmlns:a16="http://schemas.microsoft.com/office/drawing/2014/main" id="{48B5E37E-31B7-4F3F-9AD7-7E2B6AA9FE18}"/>
            </a:ext>
          </a:extLst>
        </xdr:cNvPr>
        <xdr:cNvCxnSpPr/>
      </xdr:nvCxnSpPr>
      <xdr:spPr>
        <a:xfrm>
          <a:off x="13144500" y="6882765"/>
          <a:ext cx="797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126365</xdr:rowOff>
    </xdr:from>
    <xdr:to>
      <xdr:col>72</xdr:col>
      <xdr:colOff>38100</xdr:colOff>
      <xdr:row>40</xdr:row>
      <xdr:rowOff>56515</xdr:rowOff>
    </xdr:to>
    <xdr:sp macro="" textlink="">
      <xdr:nvSpPr>
        <xdr:cNvPr id="338" name="楕円 337">
          <a:extLst>
            <a:ext uri="{FF2B5EF4-FFF2-40B4-BE49-F238E27FC236}">
              <a16:creationId xmlns:a16="http://schemas.microsoft.com/office/drawing/2014/main" id="{2A132830-1D28-4EA6-9356-349FEFA99F2E}"/>
            </a:ext>
          </a:extLst>
        </xdr:cNvPr>
        <xdr:cNvSpPr/>
      </xdr:nvSpPr>
      <xdr:spPr>
        <a:xfrm>
          <a:off x="12303760" y="68167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5715</xdr:rowOff>
    </xdr:from>
    <xdr:to>
      <xdr:col>76</xdr:col>
      <xdr:colOff>114300</xdr:colOff>
      <xdr:row>40</xdr:row>
      <xdr:rowOff>26670</xdr:rowOff>
    </xdr:to>
    <xdr:cxnSp macro="">
      <xdr:nvCxnSpPr>
        <xdr:cNvPr id="339" name="直線コネクタ 338">
          <a:extLst>
            <a:ext uri="{FF2B5EF4-FFF2-40B4-BE49-F238E27FC236}">
              <a16:creationId xmlns:a16="http://schemas.microsoft.com/office/drawing/2014/main" id="{0C5BF3EA-707F-4518-8E0E-3CBE3EABEB76}"/>
            </a:ext>
          </a:extLst>
        </xdr:cNvPr>
        <xdr:cNvCxnSpPr/>
      </xdr:nvCxnSpPr>
      <xdr:spPr>
        <a:xfrm>
          <a:off x="12346940" y="6865620"/>
          <a:ext cx="79756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103505</xdr:rowOff>
    </xdr:from>
    <xdr:to>
      <xdr:col>67</xdr:col>
      <xdr:colOff>101600</xdr:colOff>
      <xdr:row>40</xdr:row>
      <xdr:rowOff>33655</xdr:rowOff>
    </xdr:to>
    <xdr:sp macro="" textlink="">
      <xdr:nvSpPr>
        <xdr:cNvPr id="340" name="楕円 339">
          <a:extLst>
            <a:ext uri="{FF2B5EF4-FFF2-40B4-BE49-F238E27FC236}">
              <a16:creationId xmlns:a16="http://schemas.microsoft.com/office/drawing/2014/main" id="{9AEBEAF4-405B-46C6-A7C0-3D862A9B7E76}"/>
            </a:ext>
          </a:extLst>
        </xdr:cNvPr>
        <xdr:cNvSpPr/>
      </xdr:nvSpPr>
      <xdr:spPr>
        <a:xfrm>
          <a:off x="11487150" y="67881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154305</xdr:rowOff>
    </xdr:from>
    <xdr:to>
      <xdr:col>71</xdr:col>
      <xdr:colOff>177800</xdr:colOff>
      <xdr:row>40</xdr:row>
      <xdr:rowOff>5715</xdr:rowOff>
    </xdr:to>
    <xdr:cxnSp macro="">
      <xdr:nvCxnSpPr>
        <xdr:cNvPr id="341" name="直線コネクタ 340">
          <a:extLst>
            <a:ext uri="{FF2B5EF4-FFF2-40B4-BE49-F238E27FC236}">
              <a16:creationId xmlns:a16="http://schemas.microsoft.com/office/drawing/2014/main" id="{BFE3EFFE-9BCC-4380-AA5A-DDDD02F8F7F6}"/>
            </a:ext>
          </a:extLst>
        </xdr:cNvPr>
        <xdr:cNvCxnSpPr/>
      </xdr:nvCxnSpPr>
      <xdr:spPr>
        <a:xfrm>
          <a:off x="11541760" y="6840855"/>
          <a:ext cx="80518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macro="" textlink="">
      <xdr:nvSpPr>
        <xdr:cNvPr id="342" name="n_1aveValue【一般廃棄物処理施設】&#10;有形固定資産減価償却率">
          <a:extLst>
            <a:ext uri="{FF2B5EF4-FFF2-40B4-BE49-F238E27FC236}">
              <a16:creationId xmlns:a16="http://schemas.microsoft.com/office/drawing/2014/main" id="{6AE354C8-2AD0-4A0A-ADD7-023DAA5DDAD9}"/>
            </a:ext>
          </a:extLst>
        </xdr:cNvPr>
        <xdr:cNvSpPr txBox="1"/>
      </xdr:nvSpPr>
      <xdr:spPr>
        <a:xfrm>
          <a:off x="13738234" y="631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76852</xdr:rowOff>
    </xdr:from>
    <xdr:ext cx="405111" cy="259045"/>
    <xdr:sp macro="" textlink="">
      <xdr:nvSpPr>
        <xdr:cNvPr id="343" name="n_2aveValue【一般廃棄物処理施設】&#10;有形固定資産減価償却率">
          <a:extLst>
            <a:ext uri="{FF2B5EF4-FFF2-40B4-BE49-F238E27FC236}">
              <a16:creationId xmlns:a16="http://schemas.microsoft.com/office/drawing/2014/main" id="{E494910F-AB1C-4740-AE2D-E96C77142851}"/>
            </a:ext>
          </a:extLst>
        </xdr:cNvPr>
        <xdr:cNvSpPr txBox="1"/>
      </xdr:nvSpPr>
      <xdr:spPr>
        <a:xfrm>
          <a:off x="1295718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46372</xdr:rowOff>
    </xdr:from>
    <xdr:ext cx="405111" cy="259045"/>
    <xdr:sp macro="" textlink="">
      <xdr:nvSpPr>
        <xdr:cNvPr id="344" name="n_3aveValue【一般廃棄物処理施設】&#10;有形固定資産減価償却率">
          <a:extLst>
            <a:ext uri="{FF2B5EF4-FFF2-40B4-BE49-F238E27FC236}">
              <a16:creationId xmlns:a16="http://schemas.microsoft.com/office/drawing/2014/main" id="{221D14F3-2861-4B28-9C8D-15B11FC6055C}"/>
            </a:ext>
          </a:extLst>
        </xdr:cNvPr>
        <xdr:cNvSpPr txBox="1"/>
      </xdr:nvSpPr>
      <xdr:spPr>
        <a:xfrm>
          <a:off x="1217105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145432</xdr:rowOff>
    </xdr:from>
    <xdr:ext cx="405111" cy="259045"/>
    <xdr:sp macro="" textlink="">
      <xdr:nvSpPr>
        <xdr:cNvPr id="345" name="n_4aveValue【一般廃棄物処理施設】&#10;有形固定資産減価償却率">
          <a:extLst>
            <a:ext uri="{FF2B5EF4-FFF2-40B4-BE49-F238E27FC236}">
              <a16:creationId xmlns:a16="http://schemas.microsoft.com/office/drawing/2014/main" id="{59D0FB7B-5A42-40F2-AAEB-53D6DC82B061}"/>
            </a:ext>
          </a:extLst>
        </xdr:cNvPr>
        <xdr:cNvSpPr txBox="1"/>
      </xdr:nvSpPr>
      <xdr:spPr>
        <a:xfrm>
          <a:off x="113544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102887</xdr:rowOff>
    </xdr:from>
    <xdr:ext cx="405111" cy="259045"/>
    <xdr:sp macro="" textlink="">
      <xdr:nvSpPr>
        <xdr:cNvPr id="346" name="n_1mainValue【一般廃棄物処理施設】&#10;有形固定資産減価償却率">
          <a:extLst>
            <a:ext uri="{FF2B5EF4-FFF2-40B4-BE49-F238E27FC236}">
              <a16:creationId xmlns:a16="http://schemas.microsoft.com/office/drawing/2014/main" id="{10A3C582-E82D-4CBE-9052-EEB7D3367989}"/>
            </a:ext>
          </a:extLst>
        </xdr:cNvPr>
        <xdr:cNvSpPr txBox="1"/>
      </xdr:nvSpPr>
      <xdr:spPr>
        <a:xfrm>
          <a:off x="13738234" y="695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68597</xdr:rowOff>
    </xdr:from>
    <xdr:ext cx="405111" cy="259045"/>
    <xdr:sp macro="" textlink="">
      <xdr:nvSpPr>
        <xdr:cNvPr id="347" name="n_2mainValue【一般廃棄物処理施設】&#10;有形固定資産減価償却率">
          <a:extLst>
            <a:ext uri="{FF2B5EF4-FFF2-40B4-BE49-F238E27FC236}">
              <a16:creationId xmlns:a16="http://schemas.microsoft.com/office/drawing/2014/main" id="{C3EBB0F0-1F6C-4A57-B466-7DC1DBD4E751}"/>
            </a:ext>
          </a:extLst>
        </xdr:cNvPr>
        <xdr:cNvSpPr txBox="1"/>
      </xdr:nvSpPr>
      <xdr:spPr>
        <a:xfrm>
          <a:off x="12957184" y="692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47642</xdr:rowOff>
    </xdr:from>
    <xdr:ext cx="405111" cy="259045"/>
    <xdr:sp macro="" textlink="">
      <xdr:nvSpPr>
        <xdr:cNvPr id="348" name="n_3mainValue【一般廃棄物処理施設】&#10;有形固定資産減価償却率">
          <a:extLst>
            <a:ext uri="{FF2B5EF4-FFF2-40B4-BE49-F238E27FC236}">
              <a16:creationId xmlns:a16="http://schemas.microsoft.com/office/drawing/2014/main" id="{1A7CD1D5-880F-438A-8CB6-924A8955E713}"/>
            </a:ext>
          </a:extLst>
        </xdr:cNvPr>
        <xdr:cNvSpPr txBox="1"/>
      </xdr:nvSpPr>
      <xdr:spPr>
        <a:xfrm>
          <a:off x="12171054"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24782</xdr:rowOff>
    </xdr:from>
    <xdr:ext cx="405111" cy="259045"/>
    <xdr:sp macro="" textlink="">
      <xdr:nvSpPr>
        <xdr:cNvPr id="349" name="n_4mainValue【一般廃棄物処理施設】&#10;有形固定資産減価償却率">
          <a:extLst>
            <a:ext uri="{FF2B5EF4-FFF2-40B4-BE49-F238E27FC236}">
              <a16:creationId xmlns:a16="http://schemas.microsoft.com/office/drawing/2014/main" id="{9DEFC8DD-6701-449C-B898-A05D4909A5A6}"/>
            </a:ext>
          </a:extLst>
        </xdr:cNvPr>
        <xdr:cNvSpPr txBox="1"/>
      </xdr:nvSpPr>
      <xdr:spPr>
        <a:xfrm>
          <a:off x="11354444" y="68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0" name="正方形/長方形 349">
          <a:extLst>
            <a:ext uri="{FF2B5EF4-FFF2-40B4-BE49-F238E27FC236}">
              <a16:creationId xmlns:a16="http://schemas.microsoft.com/office/drawing/2014/main" id="{E41D19EF-7982-4D09-BE8B-686531EA6FAC}"/>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1" name="正方形/長方形 350">
          <a:extLst>
            <a:ext uri="{FF2B5EF4-FFF2-40B4-BE49-F238E27FC236}">
              <a16:creationId xmlns:a16="http://schemas.microsoft.com/office/drawing/2014/main" id="{A3FDA164-79C5-4049-9E78-B6F963035043}"/>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2" name="正方形/長方形 351">
          <a:extLst>
            <a:ext uri="{FF2B5EF4-FFF2-40B4-BE49-F238E27FC236}">
              <a16:creationId xmlns:a16="http://schemas.microsoft.com/office/drawing/2014/main" id="{06F57712-44EA-4EDE-8FF6-C9C7FC828592}"/>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3" name="正方形/長方形 352">
          <a:extLst>
            <a:ext uri="{FF2B5EF4-FFF2-40B4-BE49-F238E27FC236}">
              <a16:creationId xmlns:a16="http://schemas.microsoft.com/office/drawing/2014/main" id="{CDA4E4CF-0D4D-4FEB-AC68-B4B913BDD140}"/>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4" name="正方形/長方形 353">
          <a:extLst>
            <a:ext uri="{FF2B5EF4-FFF2-40B4-BE49-F238E27FC236}">
              <a16:creationId xmlns:a16="http://schemas.microsoft.com/office/drawing/2014/main" id="{C8E9F3B9-F426-481B-8793-575A2FDCB7E7}"/>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5" name="正方形/長方形 354">
          <a:extLst>
            <a:ext uri="{FF2B5EF4-FFF2-40B4-BE49-F238E27FC236}">
              <a16:creationId xmlns:a16="http://schemas.microsoft.com/office/drawing/2014/main" id="{AFF5E37E-90C8-4E4E-9165-E431E990BD4D}"/>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6" name="正方形/長方形 355">
          <a:extLst>
            <a:ext uri="{FF2B5EF4-FFF2-40B4-BE49-F238E27FC236}">
              <a16:creationId xmlns:a16="http://schemas.microsoft.com/office/drawing/2014/main" id="{4E23D3F3-1F98-40C3-9D8E-463410D93531}"/>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7" name="正方形/長方形 356">
          <a:extLst>
            <a:ext uri="{FF2B5EF4-FFF2-40B4-BE49-F238E27FC236}">
              <a16:creationId xmlns:a16="http://schemas.microsoft.com/office/drawing/2014/main" id="{00E3F014-7F55-47BA-911C-426533F55C0C}"/>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8" name="テキスト ボックス 357">
          <a:extLst>
            <a:ext uri="{FF2B5EF4-FFF2-40B4-BE49-F238E27FC236}">
              <a16:creationId xmlns:a16="http://schemas.microsoft.com/office/drawing/2014/main" id="{186E7F4D-FACD-48DA-9E33-DEC80F0B0BA2}"/>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9" name="直線コネクタ 358">
          <a:extLst>
            <a:ext uri="{FF2B5EF4-FFF2-40B4-BE49-F238E27FC236}">
              <a16:creationId xmlns:a16="http://schemas.microsoft.com/office/drawing/2014/main" id="{BFD7FE66-C592-4043-B175-211E64659536}"/>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0" name="直線コネクタ 359">
          <a:extLst>
            <a:ext uri="{FF2B5EF4-FFF2-40B4-BE49-F238E27FC236}">
              <a16:creationId xmlns:a16="http://schemas.microsoft.com/office/drawing/2014/main" id="{92600238-366D-4AA1-8935-29F6F51055FE}"/>
            </a:ext>
          </a:extLst>
        </xdr:cNvPr>
        <xdr:cNvCxnSpPr/>
      </xdr:nvCxnSpPr>
      <xdr:spPr>
        <a:xfrm>
          <a:off x="164592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1" name="テキスト ボックス 360">
          <a:extLst>
            <a:ext uri="{FF2B5EF4-FFF2-40B4-BE49-F238E27FC236}">
              <a16:creationId xmlns:a16="http://schemas.microsoft.com/office/drawing/2014/main" id="{47B27D62-1F98-481C-A521-DB49C2EB4B70}"/>
            </a:ext>
          </a:extLst>
        </xdr:cNvPr>
        <xdr:cNvSpPr txBox="1"/>
      </xdr:nvSpPr>
      <xdr:spPr>
        <a:xfrm>
          <a:off x="16252324" y="715311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2" name="直線コネクタ 361">
          <a:extLst>
            <a:ext uri="{FF2B5EF4-FFF2-40B4-BE49-F238E27FC236}">
              <a16:creationId xmlns:a16="http://schemas.microsoft.com/office/drawing/2014/main" id="{BC71D2FE-1876-4722-A701-7CBB1DE4D00C}"/>
            </a:ext>
          </a:extLst>
        </xdr:cNvPr>
        <xdr:cNvCxnSpPr/>
      </xdr:nvCxnSpPr>
      <xdr:spPr>
        <a:xfrm>
          <a:off x="164592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3" name="テキスト ボックス 362">
          <a:extLst>
            <a:ext uri="{FF2B5EF4-FFF2-40B4-BE49-F238E27FC236}">
              <a16:creationId xmlns:a16="http://schemas.microsoft.com/office/drawing/2014/main" id="{A202EF8A-61BC-4CCD-AC18-5256F4EEAEDC}"/>
            </a:ext>
          </a:extLst>
        </xdr:cNvPr>
        <xdr:cNvSpPr txBox="1"/>
      </xdr:nvSpPr>
      <xdr:spPr>
        <a:xfrm>
          <a:off x="15943791" y="682082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4" name="直線コネクタ 363">
          <a:extLst>
            <a:ext uri="{FF2B5EF4-FFF2-40B4-BE49-F238E27FC236}">
              <a16:creationId xmlns:a16="http://schemas.microsoft.com/office/drawing/2014/main" id="{3EFE4B68-6F38-4322-A73E-30B4B77B432D}"/>
            </a:ext>
          </a:extLst>
        </xdr:cNvPr>
        <xdr:cNvCxnSpPr/>
      </xdr:nvCxnSpPr>
      <xdr:spPr>
        <a:xfrm>
          <a:off x="164592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5" name="テキスト ボックス 364">
          <a:extLst>
            <a:ext uri="{FF2B5EF4-FFF2-40B4-BE49-F238E27FC236}">
              <a16:creationId xmlns:a16="http://schemas.microsoft.com/office/drawing/2014/main" id="{1986D09D-969B-4186-BA2E-DF9007EB157C}"/>
            </a:ext>
          </a:extLst>
        </xdr:cNvPr>
        <xdr:cNvSpPr txBox="1"/>
      </xdr:nvSpPr>
      <xdr:spPr>
        <a:xfrm>
          <a:off x="1594379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6" name="直線コネクタ 365">
          <a:extLst>
            <a:ext uri="{FF2B5EF4-FFF2-40B4-BE49-F238E27FC236}">
              <a16:creationId xmlns:a16="http://schemas.microsoft.com/office/drawing/2014/main" id="{D65C1BCE-867B-45D7-918D-37746D7FC19D}"/>
            </a:ext>
          </a:extLst>
        </xdr:cNvPr>
        <xdr:cNvCxnSpPr/>
      </xdr:nvCxnSpPr>
      <xdr:spPr>
        <a:xfrm>
          <a:off x="164592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67" name="テキスト ボックス 366">
          <a:extLst>
            <a:ext uri="{FF2B5EF4-FFF2-40B4-BE49-F238E27FC236}">
              <a16:creationId xmlns:a16="http://schemas.microsoft.com/office/drawing/2014/main" id="{2D547155-C0A8-4F7D-98BF-47D3A357EB22}"/>
            </a:ext>
          </a:extLst>
        </xdr:cNvPr>
        <xdr:cNvSpPr txBox="1"/>
      </xdr:nvSpPr>
      <xdr:spPr>
        <a:xfrm>
          <a:off x="15943791" y="617530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8" name="直線コネクタ 367">
          <a:extLst>
            <a:ext uri="{FF2B5EF4-FFF2-40B4-BE49-F238E27FC236}">
              <a16:creationId xmlns:a16="http://schemas.microsoft.com/office/drawing/2014/main" id="{11C78079-41E7-4725-AE01-DBC0D8A37901}"/>
            </a:ext>
          </a:extLst>
        </xdr:cNvPr>
        <xdr:cNvCxnSpPr/>
      </xdr:nvCxnSpPr>
      <xdr:spPr>
        <a:xfrm>
          <a:off x="164592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69" name="テキスト ボックス 368">
          <a:extLst>
            <a:ext uri="{FF2B5EF4-FFF2-40B4-BE49-F238E27FC236}">
              <a16:creationId xmlns:a16="http://schemas.microsoft.com/office/drawing/2014/main" id="{4EB742F7-2471-45FD-AC53-CD5B49169484}"/>
            </a:ext>
          </a:extLst>
        </xdr:cNvPr>
        <xdr:cNvSpPr txBox="1"/>
      </xdr:nvSpPr>
      <xdr:spPr>
        <a:xfrm>
          <a:off x="15943791" y="584873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0" name="直線コネクタ 369">
          <a:extLst>
            <a:ext uri="{FF2B5EF4-FFF2-40B4-BE49-F238E27FC236}">
              <a16:creationId xmlns:a16="http://schemas.microsoft.com/office/drawing/2014/main" id="{CD74BA75-9E55-44B6-B9B8-552D900105DA}"/>
            </a:ext>
          </a:extLst>
        </xdr:cNvPr>
        <xdr:cNvCxnSpPr/>
      </xdr:nvCxnSpPr>
      <xdr:spPr>
        <a:xfrm>
          <a:off x="164592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1" name="テキスト ボックス 370">
          <a:extLst>
            <a:ext uri="{FF2B5EF4-FFF2-40B4-BE49-F238E27FC236}">
              <a16:creationId xmlns:a16="http://schemas.microsoft.com/office/drawing/2014/main" id="{7DAF4835-2F8C-4865-8603-E471E7921CBE}"/>
            </a:ext>
          </a:extLst>
        </xdr:cNvPr>
        <xdr:cNvSpPr txBox="1"/>
      </xdr:nvSpPr>
      <xdr:spPr>
        <a:xfrm>
          <a:off x="15943791" y="55164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a:extLst>
            <a:ext uri="{FF2B5EF4-FFF2-40B4-BE49-F238E27FC236}">
              <a16:creationId xmlns:a16="http://schemas.microsoft.com/office/drawing/2014/main" id="{803DCFC3-C4E8-46EB-AE56-D83A847D1FFF}"/>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3" name="テキスト ボックス 372">
          <a:extLst>
            <a:ext uri="{FF2B5EF4-FFF2-40B4-BE49-F238E27FC236}">
              <a16:creationId xmlns:a16="http://schemas.microsoft.com/office/drawing/2014/main" id="{6336A770-C591-4565-8DDE-F406D38CF763}"/>
            </a:ext>
          </a:extLst>
        </xdr:cNvPr>
        <xdr:cNvSpPr txBox="1"/>
      </xdr:nvSpPr>
      <xdr:spPr>
        <a:xfrm>
          <a:off x="15943791"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一般廃棄物処理施設】&#10;一人当たり有形固定資産（償却資産）額グラフ枠">
          <a:extLst>
            <a:ext uri="{FF2B5EF4-FFF2-40B4-BE49-F238E27FC236}">
              <a16:creationId xmlns:a16="http://schemas.microsoft.com/office/drawing/2014/main" id="{6FDA9ACA-1E4B-40E6-AF3A-9728266A4467}"/>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135901</xdr:rowOff>
    </xdr:from>
    <xdr:to>
      <xdr:col>116</xdr:col>
      <xdr:colOff>62864</xdr:colOff>
      <xdr:row>42</xdr:row>
      <xdr:rowOff>84149</xdr:rowOff>
    </xdr:to>
    <xdr:cxnSp macro="">
      <xdr:nvCxnSpPr>
        <xdr:cNvPr id="375" name="直線コネクタ 374">
          <a:extLst>
            <a:ext uri="{FF2B5EF4-FFF2-40B4-BE49-F238E27FC236}">
              <a16:creationId xmlns:a16="http://schemas.microsoft.com/office/drawing/2014/main" id="{5D866314-0924-4BB2-9401-8EC8F03290A1}"/>
            </a:ext>
          </a:extLst>
        </xdr:cNvPr>
        <xdr:cNvCxnSpPr/>
      </xdr:nvCxnSpPr>
      <xdr:spPr>
        <a:xfrm flipV="1">
          <a:off x="19947254" y="5789941"/>
          <a:ext cx="0" cy="1497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87976</xdr:rowOff>
    </xdr:from>
    <xdr:ext cx="469744" cy="259045"/>
    <xdr:sp macro="" textlink="">
      <xdr:nvSpPr>
        <xdr:cNvPr id="376" name="【一般廃棄物処理施設】&#10;一人当たり有形固定資産（償却資産）額最小値テキスト">
          <a:extLst>
            <a:ext uri="{FF2B5EF4-FFF2-40B4-BE49-F238E27FC236}">
              <a16:creationId xmlns:a16="http://schemas.microsoft.com/office/drawing/2014/main" id="{1AB3C2DE-CE32-4754-9157-6B02CE70A71F}"/>
            </a:ext>
          </a:extLst>
        </xdr:cNvPr>
        <xdr:cNvSpPr txBox="1"/>
      </xdr:nvSpPr>
      <xdr:spPr>
        <a:xfrm>
          <a:off x="19985990" y="7292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84149</xdr:rowOff>
    </xdr:from>
    <xdr:to>
      <xdr:col>116</xdr:col>
      <xdr:colOff>152400</xdr:colOff>
      <xdr:row>42</xdr:row>
      <xdr:rowOff>84149</xdr:rowOff>
    </xdr:to>
    <xdr:cxnSp macro="">
      <xdr:nvCxnSpPr>
        <xdr:cNvPr id="377" name="直線コネクタ 376">
          <a:extLst>
            <a:ext uri="{FF2B5EF4-FFF2-40B4-BE49-F238E27FC236}">
              <a16:creationId xmlns:a16="http://schemas.microsoft.com/office/drawing/2014/main" id="{6B1BFDC2-751E-48C3-96CA-9FF080E1479D}"/>
            </a:ext>
          </a:extLst>
        </xdr:cNvPr>
        <xdr:cNvCxnSpPr/>
      </xdr:nvCxnSpPr>
      <xdr:spPr>
        <a:xfrm>
          <a:off x="19885660" y="72869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82578</xdr:rowOff>
    </xdr:from>
    <xdr:ext cx="599010" cy="259045"/>
    <xdr:sp macro="" textlink="">
      <xdr:nvSpPr>
        <xdr:cNvPr id="378" name="【一般廃棄物処理施設】&#10;一人当たり有形固定資産（償却資産）額最大値テキスト">
          <a:extLst>
            <a:ext uri="{FF2B5EF4-FFF2-40B4-BE49-F238E27FC236}">
              <a16:creationId xmlns:a16="http://schemas.microsoft.com/office/drawing/2014/main" id="{8E514542-6AC2-430F-8525-A1CBD89C03C1}"/>
            </a:ext>
          </a:extLst>
        </xdr:cNvPr>
        <xdr:cNvSpPr txBox="1"/>
      </xdr:nvSpPr>
      <xdr:spPr>
        <a:xfrm>
          <a:off x="19985990" y="557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135901</xdr:rowOff>
    </xdr:from>
    <xdr:to>
      <xdr:col>116</xdr:col>
      <xdr:colOff>152400</xdr:colOff>
      <xdr:row>33</xdr:row>
      <xdr:rowOff>135901</xdr:rowOff>
    </xdr:to>
    <xdr:cxnSp macro="">
      <xdr:nvCxnSpPr>
        <xdr:cNvPr id="379" name="直線コネクタ 378">
          <a:extLst>
            <a:ext uri="{FF2B5EF4-FFF2-40B4-BE49-F238E27FC236}">
              <a16:creationId xmlns:a16="http://schemas.microsoft.com/office/drawing/2014/main" id="{63E928B8-0169-49EE-8011-9027FD74A44C}"/>
            </a:ext>
          </a:extLst>
        </xdr:cNvPr>
        <xdr:cNvCxnSpPr/>
      </xdr:nvCxnSpPr>
      <xdr:spPr>
        <a:xfrm>
          <a:off x="19885660" y="57899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138900</xdr:rowOff>
    </xdr:from>
    <xdr:ext cx="599010" cy="259045"/>
    <xdr:sp macro="" textlink="">
      <xdr:nvSpPr>
        <xdr:cNvPr id="380" name="【一般廃棄物処理施設】&#10;一人当たり有形固定資産（償却資産）額平均値テキスト">
          <a:extLst>
            <a:ext uri="{FF2B5EF4-FFF2-40B4-BE49-F238E27FC236}">
              <a16:creationId xmlns:a16="http://schemas.microsoft.com/office/drawing/2014/main" id="{C062D528-E67B-48A8-88E6-C6925895E824}"/>
            </a:ext>
          </a:extLst>
        </xdr:cNvPr>
        <xdr:cNvSpPr txBox="1"/>
      </xdr:nvSpPr>
      <xdr:spPr>
        <a:xfrm>
          <a:off x="19985990" y="6650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160473</xdr:rowOff>
    </xdr:from>
    <xdr:to>
      <xdr:col>116</xdr:col>
      <xdr:colOff>114300</xdr:colOff>
      <xdr:row>39</xdr:row>
      <xdr:rowOff>90623</xdr:rowOff>
    </xdr:to>
    <xdr:sp macro="" textlink="">
      <xdr:nvSpPr>
        <xdr:cNvPr id="381" name="フローチャート: 判断 380">
          <a:extLst>
            <a:ext uri="{FF2B5EF4-FFF2-40B4-BE49-F238E27FC236}">
              <a16:creationId xmlns:a16="http://schemas.microsoft.com/office/drawing/2014/main" id="{FEED3065-4677-4B3D-8308-9B6BB62B541B}"/>
            </a:ext>
          </a:extLst>
        </xdr:cNvPr>
        <xdr:cNvSpPr/>
      </xdr:nvSpPr>
      <xdr:spPr>
        <a:xfrm>
          <a:off x="19904710" y="667747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49527</xdr:rowOff>
    </xdr:from>
    <xdr:to>
      <xdr:col>112</xdr:col>
      <xdr:colOff>38100</xdr:colOff>
      <xdr:row>39</xdr:row>
      <xdr:rowOff>151127</xdr:rowOff>
    </xdr:to>
    <xdr:sp macro="" textlink="">
      <xdr:nvSpPr>
        <xdr:cNvPr id="382" name="フローチャート: 判断 381">
          <a:extLst>
            <a:ext uri="{FF2B5EF4-FFF2-40B4-BE49-F238E27FC236}">
              <a16:creationId xmlns:a16="http://schemas.microsoft.com/office/drawing/2014/main" id="{F91DDFD5-97D1-449A-9CC3-F2712A8C8154}"/>
            </a:ext>
          </a:extLst>
        </xdr:cNvPr>
        <xdr:cNvSpPr/>
      </xdr:nvSpPr>
      <xdr:spPr>
        <a:xfrm>
          <a:off x="19161760" y="6737982"/>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55993</xdr:rowOff>
    </xdr:from>
    <xdr:to>
      <xdr:col>107</xdr:col>
      <xdr:colOff>101600</xdr:colOff>
      <xdr:row>39</xdr:row>
      <xdr:rowOff>157593</xdr:rowOff>
    </xdr:to>
    <xdr:sp macro="" textlink="">
      <xdr:nvSpPr>
        <xdr:cNvPr id="383" name="フローチャート: 判断 382">
          <a:extLst>
            <a:ext uri="{FF2B5EF4-FFF2-40B4-BE49-F238E27FC236}">
              <a16:creationId xmlns:a16="http://schemas.microsoft.com/office/drawing/2014/main" id="{F4A8ED6A-39A3-4748-8DF4-7038E98A77B5}"/>
            </a:ext>
          </a:extLst>
        </xdr:cNvPr>
        <xdr:cNvSpPr/>
      </xdr:nvSpPr>
      <xdr:spPr>
        <a:xfrm>
          <a:off x="18345150" y="6746353"/>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76646</xdr:rowOff>
    </xdr:from>
    <xdr:to>
      <xdr:col>102</xdr:col>
      <xdr:colOff>165100</xdr:colOff>
      <xdr:row>40</xdr:row>
      <xdr:rowOff>6796</xdr:rowOff>
    </xdr:to>
    <xdr:sp macro="" textlink="">
      <xdr:nvSpPr>
        <xdr:cNvPr id="384" name="フローチャート: 判断 383">
          <a:extLst>
            <a:ext uri="{FF2B5EF4-FFF2-40B4-BE49-F238E27FC236}">
              <a16:creationId xmlns:a16="http://schemas.microsoft.com/office/drawing/2014/main" id="{9B7BD043-7726-41EC-A229-E208088FE333}"/>
            </a:ext>
          </a:extLst>
        </xdr:cNvPr>
        <xdr:cNvSpPr/>
      </xdr:nvSpPr>
      <xdr:spPr>
        <a:xfrm>
          <a:off x="17547590" y="676319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73070</xdr:rowOff>
    </xdr:from>
    <xdr:to>
      <xdr:col>98</xdr:col>
      <xdr:colOff>38100</xdr:colOff>
      <xdr:row>40</xdr:row>
      <xdr:rowOff>3220</xdr:rowOff>
    </xdr:to>
    <xdr:sp macro="" textlink="">
      <xdr:nvSpPr>
        <xdr:cNvPr id="385" name="フローチャート: 判断 384">
          <a:extLst>
            <a:ext uri="{FF2B5EF4-FFF2-40B4-BE49-F238E27FC236}">
              <a16:creationId xmlns:a16="http://schemas.microsoft.com/office/drawing/2014/main" id="{3BCF312C-7380-42B8-B3E7-4407ECD40C2C}"/>
            </a:ext>
          </a:extLst>
        </xdr:cNvPr>
        <xdr:cNvSpPr/>
      </xdr:nvSpPr>
      <xdr:spPr>
        <a:xfrm>
          <a:off x="16761460" y="67596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9854BE5-D548-43A4-9AAC-D9585D1AB388}"/>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2354CE2B-79E8-464F-A11A-85E42DCD517E}"/>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6A76F0A2-B06C-42BE-AE6D-76ADFF38FC5A}"/>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5C19ADD3-7A90-4BAA-8A17-ECA57F493669}"/>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F7A386E8-2E73-4AC1-958B-296652573A95}"/>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836</xdr:rowOff>
    </xdr:from>
    <xdr:to>
      <xdr:col>116</xdr:col>
      <xdr:colOff>114300</xdr:colOff>
      <xdr:row>38</xdr:row>
      <xdr:rowOff>102436</xdr:rowOff>
    </xdr:to>
    <xdr:sp macro="" textlink="">
      <xdr:nvSpPr>
        <xdr:cNvPr id="391" name="楕円 390">
          <a:extLst>
            <a:ext uri="{FF2B5EF4-FFF2-40B4-BE49-F238E27FC236}">
              <a16:creationId xmlns:a16="http://schemas.microsoft.com/office/drawing/2014/main" id="{2DF2A390-6975-4975-8A19-703D4CC68C28}"/>
            </a:ext>
          </a:extLst>
        </xdr:cNvPr>
        <xdr:cNvSpPr/>
      </xdr:nvSpPr>
      <xdr:spPr>
        <a:xfrm>
          <a:off x="19904710" y="651593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23712</xdr:rowOff>
    </xdr:from>
    <xdr:ext cx="599010" cy="259045"/>
    <xdr:sp macro="" textlink="">
      <xdr:nvSpPr>
        <xdr:cNvPr id="392" name="【一般廃棄物処理施設】&#10;一人当たり有形固定資産（償却資産）額該当値テキスト">
          <a:extLst>
            <a:ext uri="{FF2B5EF4-FFF2-40B4-BE49-F238E27FC236}">
              <a16:creationId xmlns:a16="http://schemas.microsoft.com/office/drawing/2014/main" id="{372CD5F6-F8F9-476F-8EA6-648201D68ACF}"/>
            </a:ext>
          </a:extLst>
        </xdr:cNvPr>
        <xdr:cNvSpPr txBox="1"/>
      </xdr:nvSpPr>
      <xdr:spPr>
        <a:xfrm>
          <a:off x="19985990" y="6363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104241</xdr:rowOff>
    </xdr:from>
    <xdr:to>
      <xdr:col>112</xdr:col>
      <xdr:colOff>38100</xdr:colOff>
      <xdr:row>40</xdr:row>
      <xdr:rowOff>34391</xdr:rowOff>
    </xdr:to>
    <xdr:sp macro="" textlink="">
      <xdr:nvSpPr>
        <xdr:cNvPr id="393" name="楕円 392">
          <a:extLst>
            <a:ext uri="{FF2B5EF4-FFF2-40B4-BE49-F238E27FC236}">
              <a16:creationId xmlns:a16="http://schemas.microsoft.com/office/drawing/2014/main" id="{1A9910A4-EEED-4A6B-8838-B3498E5B7270}"/>
            </a:ext>
          </a:extLst>
        </xdr:cNvPr>
        <xdr:cNvSpPr/>
      </xdr:nvSpPr>
      <xdr:spPr>
        <a:xfrm>
          <a:off x="19161760" y="678888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51636</xdr:rowOff>
    </xdr:from>
    <xdr:to>
      <xdr:col>116</xdr:col>
      <xdr:colOff>63500</xdr:colOff>
      <xdr:row>39</xdr:row>
      <xdr:rowOff>155041</xdr:rowOff>
    </xdr:to>
    <xdr:cxnSp macro="">
      <xdr:nvCxnSpPr>
        <xdr:cNvPr id="394" name="直線コネクタ 393">
          <a:extLst>
            <a:ext uri="{FF2B5EF4-FFF2-40B4-BE49-F238E27FC236}">
              <a16:creationId xmlns:a16="http://schemas.microsoft.com/office/drawing/2014/main" id="{8F29FC6F-8D07-429A-82B1-16FB296ECA6B}"/>
            </a:ext>
          </a:extLst>
        </xdr:cNvPr>
        <xdr:cNvCxnSpPr/>
      </xdr:nvCxnSpPr>
      <xdr:spPr>
        <a:xfrm flipV="1">
          <a:off x="19204940" y="6570546"/>
          <a:ext cx="742950" cy="27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119240</xdr:rowOff>
    </xdr:from>
    <xdr:to>
      <xdr:col>107</xdr:col>
      <xdr:colOff>101600</xdr:colOff>
      <xdr:row>40</xdr:row>
      <xdr:rowOff>49390</xdr:rowOff>
    </xdr:to>
    <xdr:sp macro="" textlink="">
      <xdr:nvSpPr>
        <xdr:cNvPr id="395" name="楕円 394">
          <a:extLst>
            <a:ext uri="{FF2B5EF4-FFF2-40B4-BE49-F238E27FC236}">
              <a16:creationId xmlns:a16="http://schemas.microsoft.com/office/drawing/2014/main" id="{AB0E32C1-FF23-4C40-B9F2-C8A40566C79E}"/>
            </a:ext>
          </a:extLst>
        </xdr:cNvPr>
        <xdr:cNvSpPr/>
      </xdr:nvSpPr>
      <xdr:spPr>
        <a:xfrm>
          <a:off x="18345150" y="680769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155041</xdr:rowOff>
    </xdr:from>
    <xdr:to>
      <xdr:col>111</xdr:col>
      <xdr:colOff>177800</xdr:colOff>
      <xdr:row>39</xdr:row>
      <xdr:rowOff>170040</xdr:rowOff>
    </xdr:to>
    <xdr:cxnSp macro="">
      <xdr:nvCxnSpPr>
        <xdr:cNvPr id="396" name="直線コネクタ 395">
          <a:extLst>
            <a:ext uri="{FF2B5EF4-FFF2-40B4-BE49-F238E27FC236}">
              <a16:creationId xmlns:a16="http://schemas.microsoft.com/office/drawing/2014/main" id="{25E450B2-7303-47B1-A5A8-C9312834AD4D}"/>
            </a:ext>
          </a:extLst>
        </xdr:cNvPr>
        <xdr:cNvCxnSpPr/>
      </xdr:nvCxnSpPr>
      <xdr:spPr>
        <a:xfrm flipV="1">
          <a:off x="18399760" y="6841591"/>
          <a:ext cx="805180" cy="1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99721</xdr:rowOff>
    </xdr:from>
    <xdr:to>
      <xdr:col>102</xdr:col>
      <xdr:colOff>165100</xdr:colOff>
      <xdr:row>40</xdr:row>
      <xdr:rowOff>29871</xdr:rowOff>
    </xdr:to>
    <xdr:sp macro="" textlink="">
      <xdr:nvSpPr>
        <xdr:cNvPr id="397" name="楕円 396">
          <a:extLst>
            <a:ext uri="{FF2B5EF4-FFF2-40B4-BE49-F238E27FC236}">
              <a16:creationId xmlns:a16="http://schemas.microsoft.com/office/drawing/2014/main" id="{B8BAA44A-7259-4B6B-A0BB-9588945B7DA9}"/>
            </a:ext>
          </a:extLst>
        </xdr:cNvPr>
        <xdr:cNvSpPr/>
      </xdr:nvSpPr>
      <xdr:spPr>
        <a:xfrm>
          <a:off x="17547590" y="678246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150521</xdr:rowOff>
    </xdr:from>
    <xdr:to>
      <xdr:col>107</xdr:col>
      <xdr:colOff>50800</xdr:colOff>
      <xdr:row>39</xdr:row>
      <xdr:rowOff>170040</xdr:rowOff>
    </xdr:to>
    <xdr:cxnSp macro="">
      <xdr:nvCxnSpPr>
        <xdr:cNvPr id="398" name="直線コネクタ 397">
          <a:extLst>
            <a:ext uri="{FF2B5EF4-FFF2-40B4-BE49-F238E27FC236}">
              <a16:creationId xmlns:a16="http://schemas.microsoft.com/office/drawing/2014/main" id="{A6D338DA-5818-45C5-9E7E-4B6E13280BBB}"/>
            </a:ext>
          </a:extLst>
        </xdr:cNvPr>
        <xdr:cNvCxnSpPr/>
      </xdr:nvCxnSpPr>
      <xdr:spPr>
        <a:xfrm>
          <a:off x="17602200" y="6837071"/>
          <a:ext cx="797560" cy="2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114871</xdr:rowOff>
    </xdr:from>
    <xdr:to>
      <xdr:col>98</xdr:col>
      <xdr:colOff>38100</xdr:colOff>
      <xdr:row>40</xdr:row>
      <xdr:rowOff>45021</xdr:rowOff>
    </xdr:to>
    <xdr:sp macro="" textlink="">
      <xdr:nvSpPr>
        <xdr:cNvPr id="399" name="楕円 398">
          <a:extLst>
            <a:ext uri="{FF2B5EF4-FFF2-40B4-BE49-F238E27FC236}">
              <a16:creationId xmlns:a16="http://schemas.microsoft.com/office/drawing/2014/main" id="{4E32FFDC-8B20-4AB5-A979-9B2E36669585}"/>
            </a:ext>
          </a:extLst>
        </xdr:cNvPr>
        <xdr:cNvSpPr/>
      </xdr:nvSpPr>
      <xdr:spPr>
        <a:xfrm>
          <a:off x="16761460" y="680142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150521</xdr:rowOff>
    </xdr:from>
    <xdr:to>
      <xdr:col>102</xdr:col>
      <xdr:colOff>114300</xdr:colOff>
      <xdr:row>39</xdr:row>
      <xdr:rowOff>165671</xdr:rowOff>
    </xdr:to>
    <xdr:cxnSp macro="">
      <xdr:nvCxnSpPr>
        <xdr:cNvPr id="400" name="直線コネクタ 399">
          <a:extLst>
            <a:ext uri="{FF2B5EF4-FFF2-40B4-BE49-F238E27FC236}">
              <a16:creationId xmlns:a16="http://schemas.microsoft.com/office/drawing/2014/main" id="{9B8FAB15-D792-4EF5-B144-F27095782151}"/>
            </a:ext>
          </a:extLst>
        </xdr:cNvPr>
        <xdr:cNvCxnSpPr/>
      </xdr:nvCxnSpPr>
      <xdr:spPr>
        <a:xfrm flipV="1">
          <a:off x="16804640" y="6837071"/>
          <a:ext cx="79756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167654</xdr:rowOff>
    </xdr:from>
    <xdr:ext cx="599010" cy="259045"/>
    <xdr:sp macro="" textlink="">
      <xdr:nvSpPr>
        <xdr:cNvPr id="401" name="n_1aveValue【一般廃棄物処理施設】&#10;一人当たり有形固定資産（償却資産）額">
          <a:extLst>
            <a:ext uri="{FF2B5EF4-FFF2-40B4-BE49-F238E27FC236}">
              <a16:creationId xmlns:a16="http://schemas.microsoft.com/office/drawing/2014/main" id="{D9086188-EFCD-4CE1-91F0-A24C5BA29998}"/>
            </a:ext>
          </a:extLst>
        </xdr:cNvPr>
        <xdr:cNvSpPr txBox="1"/>
      </xdr:nvSpPr>
      <xdr:spPr>
        <a:xfrm>
          <a:off x="18919405" y="6515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2670</xdr:rowOff>
    </xdr:from>
    <xdr:ext cx="599010" cy="259045"/>
    <xdr:sp macro="" textlink="">
      <xdr:nvSpPr>
        <xdr:cNvPr id="402" name="n_2aveValue【一般廃棄物処理施設】&#10;一人当たり有形固定資産（償却資産）額">
          <a:extLst>
            <a:ext uri="{FF2B5EF4-FFF2-40B4-BE49-F238E27FC236}">
              <a16:creationId xmlns:a16="http://schemas.microsoft.com/office/drawing/2014/main" id="{9943DB83-3BA6-4E8D-A693-9C4FD10C4DAF}"/>
            </a:ext>
          </a:extLst>
        </xdr:cNvPr>
        <xdr:cNvSpPr txBox="1"/>
      </xdr:nvSpPr>
      <xdr:spPr>
        <a:xfrm>
          <a:off x="18138355" y="651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23323</xdr:rowOff>
    </xdr:from>
    <xdr:ext cx="599010" cy="259045"/>
    <xdr:sp macro="" textlink="">
      <xdr:nvSpPr>
        <xdr:cNvPr id="403" name="n_3aveValue【一般廃棄物処理施設】&#10;一人当たり有形固定資産（償却資産）額">
          <a:extLst>
            <a:ext uri="{FF2B5EF4-FFF2-40B4-BE49-F238E27FC236}">
              <a16:creationId xmlns:a16="http://schemas.microsoft.com/office/drawing/2014/main" id="{BE4858E2-9A5D-4E56-A387-1B687AD8002B}"/>
            </a:ext>
          </a:extLst>
        </xdr:cNvPr>
        <xdr:cNvSpPr txBox="1"/>
      </xdr:nvSpPr>
      <xdr:spPr>
        <a:xfrm>
          <a:off x="17323650" y="653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19747</xdr:rowOff>
    </xdr:from>
    <xdr:ext cx="599010" cy="259045"/>
    <xdr:sp macro="" textlink="">
      <xdr:nvSpPr>
        <xdr:cNvPr id="404" name="n_4aveValue【一般廃棄物処理施設】&#10;一人当たり有形固定資産（償却資産）額">
          <a:extLst>
            <a:ext uri="{FF2B5EF4-FFF2-40B4-BE49-F238E27FC236}">
              <a16:creationId xmlns:a16="http://schemas.microsoft.com/office/drawing/2014/main" id="{CCC10953-3374-4033-9811-45D970405FBE}"/>
            </a:ext>
          </a:extLst>
        </xdr:cNvPr>
        <xdr:cNvSpPr txBox="1"/>
      </xdr:nvSpPr>
      <xdr:spPr>
        <a:xfrm>
          <a:off x="16526090" y="653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25518</xdr:rowOff>
    </xdr:from>
    <xdr:ext cx="599010" cy="259045"/>
    <xdr:sp macro="" textlink="">
      <xdr:nvSpPr>
        <xdr:cNvPr id="405" name="n_1mainValue【一般廃棄物処理施設】&#10;一人当たり有形固定資産（償却資産）額">
          <a:extLst>
            <a:ext uri="{FF2B5EF4-FFF2-40B4-BE49-F238E27FC236}">
              <a16:creationId xmlns:a16="http://schemas.microsoft.com/office/drawing/2014/main" id="{20B7765F-BCCA-4BAB-9DC8-9970EAC71A7B}"/>
            </a:ext>
          </a:extLst>
        </xdr:cNvPr>
        <xdr:cNvSpPr txBox="1"/>
      </xdr:nvSpPr>
      <xdr:spPr>
        <a:xfrm>
          <a:off x="18919405" y="687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40517</xdr:rowOff>
    </xdr:from>
    <xdr:ext cx="599010" cy="259045"/>
    <xdr:sp macro="" textlink="">
      <xdr:nvSpPr>
        <xdr:cNvPr id="406" name="n_2mainValue【一般廃棄物処理施設】&#10;一人当たり有形固定資産（償却資産）額">
          <a:extLst>
            <a:ext uri="{FF2B5EF4-FFF2-40B4-BE49-F238E27FC236}">
              <a16:creationId xmlns:a16="http://schemas.microsoft.com/office/drawing/2014/main" id="{D0BBA122-F716-4775-B87C-64B446F699EB}"/>
            </a:ext>
          </a:extLst>
        </xdr:cNvPr>
        <xdr:cNvSpPr txBox="1"/>
      </xdr:nvSpPr>
      <xdr:spPr>
        <a:xfrm>
          <a:off x="18138355" y="6898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20998</xdr:rowOff>
    </xdr:from>
    <xdr:ext cx="599010" cy="259045"/>
    <xdr:sp macro="" textlink="">
      <xdr:nvSpPr>
        <xdr:cNvPr id="407" name="n_3mainValue【一般廃棄物処理施設】&#10;一人当たり有形固定資産（償却資産）額">
          <a:extLst>
            <a:ext uri="{FF2B5EF4-FFF2-40B4-BE49-F238E27FC236}">
              <a16:creationId xmlns:a16="http://schemas.microsoft.com/office/drawing/2014/main" id="{3559084D-4EC8-41D8-BAB6-13DD541CACDA}"/>
            </a:ext>
          </a:extLst>
        </xdr:cNvPr>
        <xdr:cNvSpPr txBox="1"/>
      </xdr:nvSpPr>
      <xdr:spPr>
        <a:xfrm>
          <a:off x="17323650" y="6875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36148</xdr:rowOff>
    </xdr:from>
    <xdr:ext cx="599010" cy="259045"/>
    <xdr:sp macro="" textlink="">
      <xdr:nvSpPr>
        <xdr:cNvPr id="408" name="n_4mainValue【一般廃棄物処理施設】&#10;一人当たり有形固定資産（償却資産）額">
          <a:extLst>
            <a:ext uri="{FF2B5EF4-FFF2-40B4-BE49-F238E27FC236}">
              <a16:creationId xmlns:a16="http://schemas.microsoft.com/office/drawing/2014/main" id="{08663F7B-17A3-423D-96C9-33F1440A2BA8}"/>
            </a:ext>
          </a:extLst>
        </xdr:cNvPr>
        <xdr:cNvSpPr txBox="1"/>
      </xdr:nvSpPr>
      <xdr:spPr>
        <a:xfrm>
          <a:off x="16526090" y="6894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4211EEF3-EB90-4B84-8C5E-A4B150695977}"/>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D93B500E-ECF9-4F11-BCCC-20284F9F60A3}"/>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77313A84-3997-422E-B2A9-E57E86A39B4A}"/>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66B5F350-885A-406E-BAC9-4760166E818A}"/>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4436FFFD-B502-4137-9622-168EE8F2D02B}"/>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D8B25ADF-1737-4061-96D6-1B1ECFC90603}"/>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3DEDF1D9-B2E3-4ADF-8852-D084FC3F5500}"/>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E3883992-8EBB-4940-A900-83BE81BE19A9}"/>
            </a:ext>
          </a:extLst>
        </xdr:cNvPr>
        <xdr:cNvSpPr/>
      </xdr:nvSpPr>
      <xdr:spPr>
        <a:xfrm>
          <a:off x="11203940" y="914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7" name="正方形/長方形 416">
          <a:extLst>
            <a:ext uri="{FF2B5EF4-FFF2-40B4-BE49-F238E27FC236}">
              <a16:creationId xmlns:a16="http://schemas.microsoft.com/office/drawing/2014/main" id="{92E168FA-4E5A-4FE4-8C41-06A646254C1E}"/>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8" name="正方形/長方形 417">
          <a:extLst>
            <a:ext uri="{FF2B5EF4-FFF2-40B4-BE49-F238E27FC236}">
              <a16:creationId xmlns:a16="http://schemas.microsoft.com/office/drawing/2014/main" id="{F5CDB2FF-6D63-45F0-8451-141B0E4F80E3}"/>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9" name="正方形/長方形 418">
          <a:extLst>
            <a:ext uri="{FF2B5EF4-FFF2-40B4-BE49-F238E27FC236}">
              <a16:creationId xmlns:a16="http://schemas.microsoft.com/office/drawing/2014/main" id="{FAFF0F43-8452-40C8-8AB0-B7734E281D35}"/>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0" name="正方形/長方形 419">
          <a:extLst>
            <a:ext uri="{FF2B5EF4-FFF2-40B4-BE49-F238E27FC236}">
              <a16:creationId xmlns:a16="http://schemas.microsoft.com/office/drawing/2014/main" id="{E9223CB3-E8B9-4E86-98EE-ADE43EEB1795}"/>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1" name="正方形/長方形 420">
          <a:extLst>
            <a:ext uri="{FF2B5EF4-FFF2-40B4-BE49-F238E27FC236}">
              <a16:creationId xmlns:a16="http://schemas.microsoft.com/office/drawing/2014/main" id="{45AD1A56-7209-467A-B6B8-8CC104D0043B}"/>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2" name="正方形/長方形 421">
          <a:extLst>
            <a:ext uri="{FF2B5EF4-FFF2-40B4-BE49-F238E27FC236}">
              <a16:creationId xmlns:a16="http://schemas.microsoft.com/office/drawing/2014/main" id="{F2F2B362-084B-4511-AF2D-2763EDF2E994}"/>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3" name="正方形/長方形 422">
          <a:extLst>
            <a:ext uri="{FF2B5EF4-FFF2-40B4-BE49-F238E27FC236}">
              <a16:creationId xmlns:a16="http://schemas.microsoft.com/office/drawing/2014/main" id="{E2BECB54-F8D5-415D-80C4-A31EE911198C}"/>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4" name="正方形/長方形 423">
          <a:extLst>
            <a:ext uri="{FF2B5EF4-FFF2-40B4-BE49-F238E27FC236}">
              <a16:creationId xmlns:a16="http://schemas.microsoft.com/office/drawing/2014/main" id="{3739FBAB-F2C9-4A0B-A45E-89AF98D69038}"/>
            </a:ext>
          </a:extLst>
        </xdr:cNvPr>
        <xdr:cNvSpPr/>
      </xdr:nvSpPr>
      <xdr:spPr>
        <a:xfrm>
          <a:off x="16459200" y="914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5" name="正方形/長方形 424">
          <a:extLst>
            <a:ext uri="{FF2B5EF4-FFF2-40B4-BE49-F238E27FC236}">
              <a16:creationId xmlns:a16="http://schemas.microsoft.com/office/drawing/2014/main" id="{0E4301A6-A39B-4673-86A7-782127F88AD5}"/>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6" name="正方形/長方形 425">
          <a:extLst>
            <a:ext uri="{FF2B5EF4-FFF2-40B4-BE49-F238E27FC236}">
              <a16:creationId xmlns:a16="http://schemas.microsoft.com/office/drawing/2014/main" id="{0D66A27E-F3F7-44E4-ACF3-5E52F9B1150D}"/>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7" name="正方形/長方形 426">
          <a:extLst>
            <a:ext uri="{FF2B5EF4-FFF2-40B4-BE49-F238E27FC236}">
              <a16:creationId xmlns:a16="http://schemas.microsoft.com/office/drawing/2014/main" id="{13A6A3C2-62F7-4DF0-B257-1CAF05387B02}"/>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8" name="正方形/長方形 427">
          <a:extLst>
            <a:ext uri="{FF2B5EF4-FFF2-40B4-BE49-F238E27FC236}">
              <a16:creationId xmlns:a16="http://schemas.microsoft.com/office/drawing/2014/main" id="{8EA919E9-3A1F-4D68-9E7D-9927B78594FF}"/>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9" name="正方形/長方形 428">
          <a:extLst>
            <a:ext uri="{FF2B5EF4-FFF2-40B4-BE49-F238E27FC236}">
              <a16:creationId xmlns:a16="http://schemas.microsoft.com/office/drawing/2014/main" id="{FEA80EEF-5774-4AFA-AF9C-61324F449F47}"/>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0" name="正方形/長方形 429">
          <a:extLst>
            <a:ext uri="{FF2B5EF4-FFF2-40B4-BE49-F238E27FC236}">
              <a16:creationId xmlns:a16="http://schemas.microsoft.com/office/drawing/2014/main" id="{A055621A-AF5E-4AC9-8458-B3900B2EA29F}"/>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1" name="正方形/長方形 430">
          <a:extLst>
            <a:ext uri="{FF2B5EF4-FFF2-40B4-BE49-F238E27FC236}">
              <a16:creationId xmlns:a16="http://schemas.microsoft.com/office/drawing/2014/main" id="{9E934867-111D-4779-9F74-368614BD6E7B}"/>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2" name="正方形/長方形 431">
          <a:extLst>
            <a:ext uri="{FF2B5EF4-FFF2-40B4-BE49-F238E27FC236}">
              <a16:creationId xmlns:a16="http://schemas.microsoft.com/office/drawing/2014/main" id="{D6639122-44E8-4132-A4FE-A1E95E6C6C53}"/>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3" name="テキスト ボックス 432">
          <a:extLst>
            <a:ext uri="{FF2B5EF4-FFF2-40B4-BE49-F238E27FC236}">
              <a16:creationId xmlns:a16="http://schemas.microsoft.com/office/drawing/2014/main" id="{EA4AFD3E-76AF-42D5-ACB9-9E9E1078AC72}"/>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4" name="直線コネクタ 433">
          <a:extLst>
            <a:ext uri="{FF2B5EF4-FFF2-40B4-BE49-F238E27FC236}">
              <a16:creationId xmlns:a16="http://schemas.microsoft.com/office/drawing/2014/main" id="{90C0E565-59EE-43CB-AB7E-BB1B82A9EC42}"/>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5" name="テキスト ボックス 434">
          <a:extLst>
            <a:ext uri="{FF2B5EF4-FFF2-40B4-BE49-F238E27FC236}">
              <a16:creationId xmlns:a16="http://schemas.microsoft.com/office/drawing/2014/main" id="{4139290B-734E-4B0A-90F1-82A395E4A648}"/>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6" name="直線コネクタ 435">
          <a:extLst>
            <a:ext uri="{FF2B5EF4-FFF2-40B4-BE49-F238E27FC236}">
              <a16:creationId xmlns:a16="http://schemas.microsoft.com/office/drawing/2014/main" id="{F93E1E09-7E3D-4D2D-BCB7-132B4B5BC5EA}"/>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7" name="テキスト ボックス 436">
          <a:extLst>
            <a:ext uri="{FF2B5EF4-FFF2-40B4-BE49-F238E27FC236}">
              <a16:creationId xmlns:a16="http://schemas.microsoft.com/office/drawing/2014/main" id="{42279F51-4D1C-4114-994F-15DBE2FCDC11}"/>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8" name="直線コネクタ 437">
          <a:extLst>
            <a:ext uri="{FF2B5EF4-FFF2-40B4-BE49-F238E27FC236}">
              <a16:creationId xmlns:a16="http://schemas.microsoft.com/office/drawing/2014/main" id="{150C8E86-1EC8-405B-A44C-0362487CF5B8}"/>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9" name="テキスト ボックス 438">
          <a:extLst>
            <a:ext uri="{FF2B5EF4-FFF2-40B4-BE49-F238E27FC236}">
              <a16:creationId xmlns:a16="http://schemas.microsoft.com/office/drawing/2014/main" id="{D71FB9A5-A7FC-4DCF-8719-F8E0DAA4B172}"/>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0" name="直線コネクタ 439">
          <a:extLst>
            <a:ext uri="{FF2B5EF4-FFF2-40B4-BE49-F238E27FC236}">
              <a16:creationId xmlns:a16="http://schemas.microsoft.com/office/drawing/2014/main" id="{947FF21E-C9A4-427F-AF5B-FF031FA7E073}"/>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1" name="テキスト ボックス 440">
          <a:extLst>
            <a:ext uri="{FF2B5EF4-FFF2-40B4-BE49-F238E27FC236}">
              <a16:creationId xmlns:a16="http://schemas.microsoft.com/office/drawing/2014/main" id="{94DD4008-027E-4712-87AF-3BB1846E9772}"/>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2" name="直線コネクタ 441">
          <a:extLst>
            <a:ext uri="{FF2B5EF4-FFF2-40B4-BE49-F238E27FC236}">
              <a16:creationId xmlns:a16="http://schemas.microsoft.com/office/drawing/2014/main" id="{CC32D682-04D2-4328-8854-44726A23BB10}"/>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3" name="テキスト ボックス 442">
          <a:extLst>
            <a:ext uri="{FF2B5EF4-FFF2-40B4-BE49-F238E27FC236}">
              <a16:creationId xmlns:a16="http://schemas.microsoft.com/office/drawing/2014/main" id="{4932E1B9-6F8D-426B-9B8E-10EFBCEBB8B8}"/>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4" name="直線コネクタ 443">
          <a:extLst>
            <a:ext uri="{FF2B5EF4-FFF2-40B4-BE49-F238E27FC236}">
              <a16:creationId xmlns:a16="http://schemas.microsoft.com/office/drawing/2014/main" id="{092302E3-7AF1-4C89-B380-67587E818FC5}"/>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5" name="テキスト ボックス 444">
          <a:extLst>
            <a:ext uri="{FF2B5EF4-FFF2-40B4-BE49-F238E27FC236}">
              <a16:creationId xmlns:a16="http://schemas.microsoft.com/office/drawing/2014/main" id="{3FAFC2B0-8B4B-4884-A49F-F99F111FC699}"/>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6" name="直線コネクタ 445">
          <a:extLst>
            <a:ext uri="{FF2B5EF4-FFF2-40B4-BE49-F238E27FC236}">
              <a16:creationId xmlns:a16="http://schemas.microsoft.com/office/drawing/2014/main" id="{2DD3E7C0-70AA-4C7D-BCD3-AEA85C4BD28E}"/>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7" name="テキスト ボックス 446">
          <a:extLst>
            <a:ext uri="{FF2B5EF4-FFF2-40B4-BE49-F238E27FC236}">
              <a16:creationId xmlns:a16="http://schemas.microsoft.com/office/drawing/2014/main" id="{D475001A-F2DC-48CB-A5A7-1D3F95D1C07F}"/>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8" name="【消防施設】&#10;有形固定資産減価償却率グラフ枠">
          <a:extLst>
            <a:ext uri="{FF2B5EF4-FFF2-40B4-BE49-F238E27FC236}">
              <a16:creationId xmlns:a16="http://schemas.microsoft.com/office/drawing/2014/main" id="{B8AEDF46-2968-43A1-94C9-25848D33E672}"/>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449" name="直線コネクタ 448">
          <a:extLst>
            <a:ext uri="{FF2B5EF4-FFF2-40B4-BE49-F238E27FC236}">
              <a16:creationId xmlns:a16="http://schemas.microsoft.com/office/drawing/2014/main" id="{DC0044A4-22C1-47B6-B2EC-82E34CC6A6BE}"/>
            </a:ext>
          </a:extLst>
        </xdr:cNvPr>
        <xdr:cNvCxnSpPr/>
      </xdr:nvCxnSpPr>
      <xdr:spPr>
        <a:xfrm flipV="1">
          <a:off x="14703424" y="1339786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450" name="【消防施設】&#10;有形固定資産減価償却率最小値テキスト">
          <a:extLst>
            <a:ext uri="{FF2B5EF4-FFF2-40B4-BE49-F238E27FC236}">
              <a16:creationId xmlns:a16="http://schemas.microsoft.com/office/drawing/2014/main" id="{82099A86-167E-4F1F-9BB2-9BA4383A02BB}"/>
            </a:ext>
          </a:extLst>
        </xdr:cNvPr>
        <xdr:cNvSpPr txBox="1"/>
      </xdr:nvSpPr>
      <xdr:spPr>
        <a:xfrm>
          <a:off x="14742160" y="1480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451" name="直線コネクタ 450">
          <a:extLst>
            <a:ext uri="{FF2B5EF4-FFF2-40B4-BE49-F238E27FC236}">
              <a16:creationId xmlns:a16="http://schemas.microsoft.com/office/drawing/2014/main" id="{F980CC2F-8C44-4FB9-BF78-5BD02AC7835B}"/>
            </a:ext>
          </a:extLst>
        </xdr:cNvPr>
        <xdr:cNvCxnSpPr/>
      </xdr:nvCxnSpPr>
      <xdr:spPr>
        <a:xfrm>
          <a:off x="14611350" y="14798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452" name="【消防施設】&#10;有形固定資産減価償却率最大値テキスト">
          <a:extLst>
            <a:ext uri="{FF2B5EF4-FFF2-40B4-BE49-F238E27FC236}">
              <a16:creationId xmlns:a16="http://schemas.microsoft.com/office/drawing/2014/main" id="{D3512180-1763-4E22-9AD6-DD8059D07EAD}"/>
            </a:ext>
          </a:extLst>
        </xdr:cNvPr>
        <xdr:cNvSpPr txBox="1"/>
      </xdr:nvSpPr>
      <xdr:spPr>
        <a:xfrm>
          <a:off x="14742160" y="1317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453" name="直線コネクタ 452">
          <a:extLst>
            <a:ext uri="{FF2B5EF4-FFF2-40B4-BE49-F238E27FC236}">
              <a16:creationId xmlns:a16="http://schemas.microsoft.com/office/drawing/2014/main" id="{0D7D5A5E-9630-4B62-9E92-0640573C12EB}"/>
            </a:ext>
          </a:extLst>
        </xdr:cNvPr>
        <xdr:cNvCxnSpPr/>
      </xdr:nvCxnSpPr>
      <xdr:spPr>
        <a:xfrm>
          <a:off x="14611350" y="13397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76216</xdr:rowOff>
    </xdr:from>
    <xdr:ext cx="405111" cy="259045"/>
    <xdr:sp macro="" textlink="">
      <xdr:nvSpPr>
        <xdr:cNvPr id="454" name="【消防施設】&#10;有形固定資産減価償却率平均値テキスト">
          <a:extLst>
            <a:ext uri="{FF2B5EF4-FFF2-40B4-BE49-F238E27FC236}">
              <a16:creationId xmlns:a16="http://schemas.microsoft.com/office/drawing/2014/main" id="{A7006075-BCCC-419B-8E74-3E7970376CF5}"/>
            </a:ext>
          </a:extLst>
        </xdr:cNvPr>
        <xdr:cNvSpPr txBox="1"/>
      </xdr:nvSpPr>
      <xdr:spPr>
        <a:xfrm>
          <a:off x="1474216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455" name="フローチャート: 判断 454">
          <a:extLst>
            <a:ext uri="{FF2B5EF4-FFF2-40B4-BE49-F238E27FC236}">
              <a16:creationId xmlns:a16="http://schemas.microsoft.com/office/drawing/2014/main" id="{C42BE2C4-0328-4842-B9CC-3F2FCF705B97}"/>
            </a:ext>
          </a:extLst>
        </xdr:cNvPr>
        <xdr:cNvSpPr/>
      </xdr:nvSpPr>
      <xdr:spPr>
        <a:xfrm>
          <a:off x="14649450" y="1415287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456" name="フローチャート: 判断 455">
          <a:extLst>
            <a:ext uri="{FF2B5EF4-FFF2-40B4-BE49-F238E27FC236}">
              <a16:creationId xmlns:a16="http://schemas.microsoft.com/office/drawing/2014/main" id="{B1E34D02-86D0-4864-AE34-48AED0FA412B}"/>
            </a:ext>
          </a:extLst>
        </xdr:cNvPr>
        <xdr:cNvSpPr/>
      </xdr:nvSpPr>
      <xdr:spPr>
        <a:xfrm>
          <a:off x="13887450" y="1413763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457" name="フローチャート: 判断 456">
          <a:extLst>
            <a:ext uri="{FF2B5EF4-FFF2-40B4-BE49-F238E27FC236}">
              <a16:creationId xmlns:a16="http://schemas.microsoft.com/office/drawing/2014/main" id="{3ECFD209-8445-42E3-B2FB-E8BF0BFF4347}"/>
            </a:ext>
          </a:extLst>
        </xdr:cNvPr>
        <xdr:cNvSpPr/>
      </xdr:nvSpPr>
      <xdr:spPr>
        <a:xfrm>
          <a:off x="13089890" y="1411859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458" name="フローチャート: 判断 457">
          <a:extLst>
            <a:ext uri="{FF2B5EF4-FFF2-40B4-BE49-F238E27FC236}">
              <a16:creationId xmlns:a16="http://schemas.microsoft.com/office/drawing/2014/main" id="{75A49B7C-AE53-4187-9BCE-3E651EF41C35}"/>
            </a:ext>
          </a:extLst>
        </xdr:cNvPr>
        <xdr:cNvSpPr/>
      </xdr:nvSpPr>
      <xdr:spPr>
        <a:xfrm>
          <a:off x="12303760" y="140785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459" name="フローチャート: 判断 458">
          <a:extLst>
            <a:ext uri="{FF2B5EF4-FFF2-40B4-BE49-F238E27FC236}">
              <a16:creationId xmlns:a16="http://schemas.microsoft.com/office/drawing/2014/main" id="{07ED97FC-440F-489C-ADA2-FD49069615F0}"/>
            </a:ext>
          </a:extLst>
        </xdr:cNvPr>
        <xdr:cNvSpPr/>
      </xdr:nvSpPr>
      <xdr:spPr>
        <a:xfrm>
          <a:off x="11487150" y="141814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CDDB52A1-F2BA-4D96-955C-961892F0E5A2}"/>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C6232DF5-9AA4-4B3F-822E-EC852B071DFE}"/>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43F85ADF-23BC-44B7-8490-97F92968D582}"/>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EBDEC742-1E74-4C9B-A463-60D29FC6E7DC}"/>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B06ACE6C-65C6-4521-A89D-B59E735E5107}"/>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53975</xdr:rowOff>
    </xdr:from>
    <xdr:to>
      <xdr:col>85</xdr:col>
      <xdr:colOff>177800</xdr:colOff>
      <xdr:row>82</xdr:row>
      <xdr:rowOff>155575</xdr:rowOff>
    </xdr:to>
    <xdr:sp macro="" textlink="">
      <xdr:nvSpPr>
        <xdr:cNvPr id="465" name="楕円 464">
          <a:extLst>
            <a:ext uri="{FF2B5EF4-FFF2-40B4-BE49-F238E27FC236}">
              <a16:creationId xmlns:a16="http://schemas.microsoft.com/office/drawing/2014/main" id="{5A122177-7D4E-4D71-8D82-60E46679E884}"/>
            </a:ext>
          </a:extLst>
        </xdr:cNvPr>
        <xdr:cNvSpPr/>
      </xdr:nvSpPr>
      <xdr:spPr>
        <a:xfrm>
          <a:off x="14649450" y="1411668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76852</xdr:rowOff>
    </xdr:from>
    <xdr:ext cx="405111" cy="259045"/>
    <xdr:sp macro="" textlink="">
      <xdr:nvSpPr>
        <xdr:cNvPr id="466" name="【消防施設】&#10;有形固定資産減価償却率該当値テキスト">
          <a:extLst>
            <a:ext uri="{FF2B5EF4-FFF2-40B4-BE49-F238E27FC236}">
              <a16:creationId xmlns:a16="http://schemas.microsoft.com/office/drawing/2014/main" id="{674050BA-89BB-4C5C-8311-195A43005A21}"/>
            </a:ext>
          </a:extLst>
        </xdr:cNvPr>
        <xdr:cNvSpPr txBox="1"/>
      </xdr:nvSpPr>
      <xdr:spPr>
        <a:xfrm>
          <a:off x="14742160" y="1396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10161</xdr:rowOff>
    </xdr:from>
    <xdr:to>
      <xdr:col>81</xdr:col>
      <xdr:colOff>101600</xdr:colOff>
      <xdr:row>82</xdr:row>
      <xdr:rowOff>111761</xdr:rowOff>
    </xdr:to>
    <xdr:sp macro="" textlink="">
      <xdr:nvSpPr>
        <xdr:cNvPr id="467" name="楕円 466">
          <a:extLst>
            <a:ext uri="{FF2B5EF4-FFF2-40B4-BE49-F238E27FC236}">
              <a16:creationId xmlns:a16="http://schemas.microsoft.com/office/drawing/2014/main" id="{00CEE736-F345-4EC9-AA0F-547B34CE8324}"/>
            </a:ext>
          </a:extLst>
        </xdr:cNvPr>
        <xdr:cNvSpPr/>
      </xdr:nvSpPr>
      <xdr:spPr>
        <a:xfrm>
          <a:off x="13887450" y="1407096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60961</xdr:rowOff>
    </xdr:from>
    <xdr:to>
      <xdr:col>85</xdr:col>
      <xdr:colOff>127000</xdr:colOff>
      <xdr:row>82</xdr:row>
      <xdr:rowOff>104775</xdr:rowOff>
    </xdr:to>
    <xdr:cxnSp macro="">
      <xdr:nvCxnSpPr>
        <xdr:cNvPr id="468" name="直線コネクタ 467">
          <a:extLst>
            <a:ext uri="{FF2B5EF4-FFF2-40B4-BE49-F238E27FC236}">
              <a16:creationId xmlns:a16="http://schemas.microsoft.com/office/drawing/2014/main" id="{06C3687E-CD8D-41EF-A652-9DFAB99758CD}"/>
            </a:ext>
          </a:extLst>
        </xdr:cNvPr>
        <xdr:cNvCxnSpPr/>
      </xdr:nvCxnSpPr>
      <xdr:spPr>
        <a:xfrm>
          <a:off x="13942060" y="14116051"/>
          <a:ext cx="762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124461</xdr:rowOff>
    </xdr:from>
    <xdr:to>
      <xdr:col>76</xdr:col>
      <xdr:colOff>165100</xdr:colOff>
      <xdr:row>82</xdr:row>
      <xdr:rowOff>54611</xdr:rowOff>
    </xdr:to>
    <xdr:sp macro="" textlink="">
      <xdr:nvSpPr>
        <xdr:cNvPr id="469" name="楕円 468">
          <a:extLst>
            <a:ext uri="{FF2B5EF4-FFF2-40B4-BE49-F238E27FC236}">
              <a16:creationId xmlns:a16="http://schemas.microsoft.com/office/drawing/2014/main" id="{0ED2714B-758E-47DF-A7F5-FE939FD0940D}"/>
            </a:ext>
          </a:extLst>
        </xdr:cNvPr>
        <xdr:cNvSpPr/>
      </xdr:nvSpPr>
      <xdr:spPr>
        <a:xfrm>
          <a:off x="13089890" y="1401381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3811</xdr:rowOff>
    </xdr:from>
    <xdr:to>
      <xdr:col>81</xdr:col>
      <xdr:colOff>50800</xdr:colOff>
      <xdr:row>82</xdr:row>
      <xdr:rowOff>60961</xdr:rowOff>
    </xdr:to>
    <xdr:cxnSp macro="">
      <xdr:nvCxnSpPr>
        <xdr:cNvPr id="470" name="直線コネクタ 469">
          <a:extLst>
            <a:ext uri="{FF2B5EF4-FFF2-40B4-BE49-F238E27FC236}">
              <a16:creationId xmlns:a16="http://schemas.microsoft.com/office/drawing/2014/main" id="{77E45B9B-44F2-426E-8440-E413CB22394E}"/>
            </a:ext>
          </a:extLst>
        </xdr:cNvPr>
        <xdr:cNvCxnSpPr/>
      </xdr:nvCxnSpPr>
      <xdr:spPr>
        <a:xfrm>
          <a:off x="13144500" y="14064616"/>
          <a:ext cx="79756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86361</xdr:rowOff>
    </xdr:from>
    <xdr:to>
      <xdr:col>72</xdr:col>
      <xdr:colOff>38100</xdr:colOff>
      <xdr:row>82</xdr:row>
      <xdr:rowOff>16511</xdr:rowOff>
    </xdr:to>
    <xdr:sp macro="" textlink="">
      <xdr:nvSpPr>
        <xdr:cNvPr id="471" name="楕円 470">
          <a:extLst>
            <a:ext uri="{FF2B5EF4-FFF2-40B4-BE49-F238E27FC236}">
              <a16:creationId xmlns:a16="http://schemas.microsoft.com/office/drawing/2014/main" id="{7040EE4C-18B6-4BE0-B43B-B40588F68865}"/>
            </a:ext>
          </a:extLst>
        </xdr:cNvPr>
        <xdr:cNvSpPr/>
      </xdr:nvSpPr>
      <xdr:spPr>
        <a:xfrm>
          <a:off x="12303760" y="1397571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137161</xdr:rowOff>
    </xdr:from>
    <xdr:to>
      <xdr:col>76</xdr:col>
      <xdr:colOff>114300</xdr:colOff>
      <xdr:row>82</xdr:row>
      <xdr:rowOff>3811</xdr:rowOff>
    </xdr:to>
    <xdr:cxnSp macro="">
      <xdr:nvCxnSpPr>
        <xdr:cNvPr id="472" name="直線コネクタ 471">
          <a:extLst>
            <a:ext uri="{FF2B5EF4-FFF2-40B4-BE49-F238E27FC236}">
              <a16:creationId xmlns:a16="http://schemas.microsoft.com/office/drawing/2014/main" id="{E2E7F10E-E2F0-4BD2-A3A5-474B280A1674}"/>
            </a:ext>
          </a:extLst>
        </xdr:cNvPr>
        <xdr:cNvCxnSpPr/>
      </xdr:nvCxnSpPr>
      <xdr:spPr>
        <a:xfrm>
          <a:off x="12346940" y="14020801"/>
          <a:ext cx="7975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40639</xdr:rowOff>
    </xdr:from>
    <xdr:to>
      <xdr:col>67</xdr:col>
      <xdr:colOff>101600</xdr:colOff>
      <xdr:row>81</xdr:row>
      <xdr:rowOff>142239</xdr:rowOff>
    </xdr:to>
    <xdr:sp macro="" textlink="">
      <xdr:nvSpPr>
        <xdr:cNvPr id="473" name="楕円 472">
          <a:extLst>
            <a:ext uri="{FF2B5EF4-FFF2-40B4-BE49-F238E27FC236}">
              <a16:creationId xmlns:a16="http://schemas.microsoft.com/office/drawing/2014/main" id="{FD9B07F7-F383-4A22-90F8-77A086DA3A16}"/>
            </a:ext>
          </a:extLst>
        </xdr:cNvPr>
        <xdr:cNvSpPr/>
      </xdr:nvSpPr>
      <xdr:spPr>
        <a:xfrm>
          <a:off x="11487150" y="1392808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91439</xdr:rowOff>
    </xdr:from>
    <xdr:to>
      <xdr:col>71</xdr:col>
      <xdr:colOff>177800</xdr:colOff>
      <xdr:row>81</xdr:row>
      <xdr:rowOff>137161</xdr:rowOff>
    </xdr:to>
    <xdr:cxnSp macro="">
      <xdr:nvCxnSpPr>
        <xdr:cNvPr id="474" name="直線コネクタ 473">
          <a:extLst>
            <a:ext uri="{FF2B5EF4-FFF2-40B4-BE49-F238E27FC236}">
              <a16:creationId xmlns:a16="http://schemas.microsoft.com/office/drawing/2014/main" id="{1A8934C2-914A-4420-BDA5-2D549E7C9441}"/>
            </a:ext>
          </a:extLst>
        </xdr:cNvPr>
        <xdr:cNvCxnSpPr/>
      </xdr:nvCxnSpPr>
      <xdr:spPr>
        <a:xfrm>
          <a:off x="11541760" y="13982699"/>
          <a:ext cx="805180" cy="3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xdr:rowOff>
    </xdr:from>
    <xdr:ext cx="405111" cy="259045"/>
    <xdr:sp macro="" textlink="">
      <xdr:nvSpPr>
        <xdr:cNvPr id="475" name="n_1aveValue【消防施設】&#10;有形固定資産減価償却率">
          <a:extLst>
            <a:ext uri="{FF2B5EF4-FFF2-40B4-BE49-F238E27FC236}">
              <a16:creationId xmlns:a16="http://schemas.microsoft.com/office/drawing/2014/main" id="{B6A8F98D-B546-4EB0-A24A-BF6A19D21243}"/>
            </a:ext>
          </a:extLst>
        </xdr:cNvPr>
        <xdr:cNvSpPr txBox="1"/>
      </xdr:nvSpPr>
      <xdr:spPr>
        <a:xfrm>
          <a:off x="1373823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148607</xdr:rowOff>
    </xdr:from>
    <xdr:ext cx="405111" cy="259045"/>
    <xdr:sp macro="" textlink="">
      <xdr:nvSpPr>
        <xdr:cNvPr id="476" name="n_2aveValue【消防施設】&#10;有形固定資産減価償却率">
          <a:extLst>
            <a:ext uri="{FF2B5EF4-FFF2-40B4-BE49-F238E27FC236}">
              <a16:creationId xmlns:a16="http://schemas.microsoft.com/office/drawing/2014/main" id="{03DD9E8F-2BC3-420D-B35E-76B1F95894DD}"/>
            </a:ext>
          </a:extLst>
        </xdr:cNvPr>
        <xdr:cNvSpPr txBox="1"/>
      </xdr:nvSpPr>
      <xdr:spPr>
        <a:xfrm>
          <a:off x="1295718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108602</xdr:rowOff>
    </xdr:from>
    <xdr:ext cx="405111" cy="259045"/>
    <xdr:sp macro="" textlink="">
      <xdr:nvSpPr>
        <xdr:cNvPr id="477" name="n_3aveValue【消防施設】&#10;有形固定資産減価償却率">
          <a:extLst>
            <a:ext uri="{FF2B5EF4-FFF2-40B4-BE49-F238E27FC236}">
              <a16:creationId xmlns:a16="http://schemas.microsoft.com/office/drawing/2014/main" id="{15EF9548-2362-4E73-A31F-89E46E1440A7}"/>
            </a:ext>
          </a:extLst>
        </xdr:cNvPr>
        <xdr:cNvSpPr txBox="1"/>
      </xdr:nvSpPr>
      <xdr:spPr>
        <a:xfrm>
          <a:off x="1217105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41927</xdr:rowOff>
    </xdr:from>
    <xdr:ext cx="405111" cy="259045"/>
    <xdr:sp macro="" textlink="">
      <xdr:nvSpPr>
        <xdr:cNvPr id="478" name="n_4aveValue【消防施設】&#10;有形固定資産減価償却率">
          <a:extLst>
            <a:ext uri="{FF2B5EF4-FFF2-40B4-BE49-F238E27FC236}">
              <a16:creationId xmlns:a16="http://schemas.microsoft.com/office/drawing/2014/main" id="{89385D3B-255D-49F0-A424-64E0B21DD641}"/>
            </a:ext>
          </a:extLst>
        </xdr:cNvPr>
        <xdr:cNvSpPr txBox="1"/>
      </xdr:nvSpPr>
      <xdr:spPr>
        <a:xfrm>
          <a:off x="113544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128288</xdr:rowOff>
    </xdr:from>
    <xdr:ext cx="405111" cy="259045"/>
    <xdr:sp macro="" textlink="">
      <xdr:nvSpPr>
        <xdr:cNvPr id="479" name="n_1mainValue【消防施設】&#10;有形固定資産減価償却率">
          <a:extLst>
            <a:ext uri="{FF2B5EF4-FFF2-40B4-BE49-F238E27FC236}">
              <a16:creationId xmlns:a16="http://schemas.microsoft.com/office/drawing/2014/main" id="{9A611D1F-C329-4A36-9421-F085E38C1E5C}"/>
            </a:ext>
          </a:extLst>
        </xdr:cNvPr>
        <xdr:cNvSpPr txBox="1"/>
      </xdr:nvSpPr>
      <xdr:spPr>
        <a:xfrm>
          <a:off x="13738234" y="13848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71138</xdr:rowOff>
    </xdr:from>
    <xdr:ext cx="405111" cy="259045"/>
    <xdr:sp macro="" textlink="">
      <xdr:nvSpPr>
        <xdr:cNvPr id="480" name="n_2mainValue【消防施設】&#10;有形固定資産減価償却率">
          <a:extLst>
            <a:ext uri="{FF2B5EF4-FFF2-40B4-BE49-F238E27FC236}">
              <a16:creationId xmlns:a16="http://schemas.microsoft.com/office/drawing/2014/main" id="{A6C9356C-5BFA-4E06-B928-2033464E9234}"/>
            </a:ext>
          </a:extLst>
        </xdr:cNvPr>
        <xdr:cNvSpPr txBox="1"/>
      </xdr:nvSpPr>
      <xdr:spPr>
        <a:xfrm>
          <a:off x="12957184" y="13785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33038</xdr:rowOff>
    </xdr:from>
    <xdr:ext cx="405111" cy="259045"/>
    <xdr:sp macro="" textlink="">
      <xdr:nvSpPr>
        <xdr:cNvPr id="481" name="n_3mainValue【消防施設】&#10;有形固定資産減価償却率">
          <a:extLst>
            <a:ext uri="{FF2B5EF4-FFF2-40B4-BE49-F238E27FC236}">
              <a16:creationId xmlns:a16="http://schemas.microsoft.com/office/drawing/2014/main" id="{22625CE6-79DE-4CEC-BDD9-EF39615164B1}"/>
            </a:ext>
          </a:extLst>
        </xdr:cNvPr>
        <xdr:cNvSpPr txBox="1"/>
      </xdr:nvSpPr>
      <xdr:spPr>
        <a:xfrm>
          <a:off x="12171054" y="13747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158766</xdr:rowOff>
    </xdr:from>
    <xdr:ext cx="405111" cy="259045"/>
    <xdr:sp macro="" textlink="">
      <xdr:nvSpPr>
        <xdr:cNvPr id="482" name="n_4mainValue【消防施設】&#10;有形固定資産減価償却率">
          <a:extLst>
            <a:ext uri="{FF2B5EF4-FFF2-40B4-BE49-F238E27FC236}">
              <a16:creationId xmlns:a16="http://schemas.microsoft.com/office/drawing/2014/main" id="{7B798D0C-4F35-4416-94E5-671C9340977C}"/>
            </a:ext>
          </a:extLst>
        </xdr:cNvPr>
        <xdr:cNvSpPr txBox="1"/>
      </xdr:nvSpPr>
      <xdr:spPr>
        <a:xfrm>
          <a:off x="11354444" y="1370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3" name="正方形/長方形 482">
          <a:extLst>
            <a:ext uri="{FF2B5EF4-FFF2-40B4-BE49-F238E27FC236}">
              <a16:creationId xmlns:a16="http://schemas.microsoft.com/office/drawing/2014/main" id="{181ACDAB-C32D-4577-B83E-7B33313A11A4}"/>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4" name="正方形/長方形 483">
          <a:extLst>
            <a:ext uri="{FF2B5EF4-FFF2-40B4-BE49-F238E27FC236}">
              <a16:creationId xmlns:a16="http://schemas.microsoft.com/office/drawing/2014/main" id="{AA1F382B-8210-4361-AD05-36F53C4734AD}"/>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5" name="正方形/長方形 484">
          <a:extLst>
            <a:ext uri="{FF2B5EF4-FFF2-40B4-BE49-F238E27FC236}">
              <a16:creationId xmlns:a16="http://schemas.microsoft.com/office/drawing/2014/main" id="{00F17070-42FE-4EA8-A1FB-B4ABF3EFEC86}"/>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6" name="正方形/長方形 485">
          <a:extLst>
            <a:ext uri="{FF2B5EF4-FFF2-40B4-BE49-F238E27FC236}">
              <a16:creationId xmlns:a16="http://schemas.microsoft.com/office/drawing/2014/main" id="{B684BE63-FFFB-4F8B-9A96-A4F19DB71D93}"/>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7" name="正方形/長方形 486">
          <a:extLst>
            <a:ext uri="{FF2B5EF4-FFF2-40B4-BE49-F238E27FC236}">
              <a16:creationId xmlns:a16="http://schemas.microsoft.com/office/drawing/2014/main" id="{8A198660-17AC-4A9D-833C-02A341CBB708}"/>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8" name="正方形/長方形 487">
          <a:extLst>
            <a:ext uri="{FF2B5EF4-FFF2-40B4-BE49-F238E27FC236}">
              <a16:creationId xmlns:a16="http://schemas.microsoft.com/office/drawing/2014/main" id="{37B58C90-F3E9-44D6-9836-2F828B0343B2}"/>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9" name="正方形/長方形 488">
          <a:extLst>
            <a:ext uri="{FF2B5EF4-FFF2-40B4-BE49-F238E27FC236}">
              <a16:creationId xmlns:a16="http://schemas.microsoft.com/office/drawing/2014/main" id="{5FA131F5-21FA-4CC8-B05E-A973155B2F80}"/>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0" name="正方形/長方形 489">
          <a:extLst>
            <a:ext uri="{FF2B5EF4-FFF2-40B4-BE49-F238E27FC236}">
              <a16:creationId xmlns:a16="http://schemas.microsoft.com/office/drawing/2014/main" id="{94A271FC-D5AE-4A74-B53B-AB40747625B4}"/>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1" name="テキスト ボックス 490">
          <a:extLst>
            <a:ext uri="{FF2B5EF4-FFF2-40B4-BE49-F238E27FC236}">
              <a16:creationId xmlns:a16="http://schemas.microsoft.com/office/drawing/2014/main" id="{4FCB42CC-2CB9-42C9-9B04-0425C08BBA22}"/>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2" name="直線コネクタ 491">
          <a:extLst>
            <a:ext uri="{FF2B5EF4-FFF2-40B4-BE49-F238E27FC236}">
              <a16:creationId xmlns:a16="http://schemas.microsoft.com/office/drawing/2014/main" id="{38ABE359-DB95-4736-979E-429DEE7B4DB7}"/>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3" name="直線コネクタ 492">
          <a:extLst>
            <a:ext uri="{FF2B5EF4-FFF2-40B4-BE49-F238E27FC236}">
              <a16:creationId xmlns:a16="http://schemas.microsoft.com/office/drawing/2014/main" id="{F6141B84-65B2-4DB8-B4D9-F98E2F2B8257}"/>
            </a:ext>
          </a:extLst>
        </xdr:cNvPr>
        <xdr:cNvCxnSpPr/>
      </xdr:nvCxnSpPr>
      <xdr:spPr>
        <a:xfrm>
          <a:off x="164592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4" name="テキスト ボックス 493">
          <a:extLst>
            <a:ext uri="{FF2B5EF4-FFF2-40B4-BE49-F238E27FC236}">
              <a16:creationId xmlns:a16="http://schemas.microsoft.com/office/drawing/2014/main" id="{3D02BB2A-28A8-4C5A-BED8-8CF12F359AE8}"/>
            </a:ext>
          </a:extLst>
        </xdr:cNvPr>
        <xdr:cNvSpPr txBox="1"/>
      </xdr:nvSpPr>
      <xdr:spPr>
        <a:xfrm>
          <a:off x="160472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5" name="直線コネクタ 494">
          <a:extLst>
            <a:ext uri="{FF2B5EF4-FFF2-40B4-BE49-F238E27FC236}">
              <a16:creationId xmlns:a16="http://schemas.microsoft.com/office/drawing/2014/main" id="{F400DF4F-EF23-474C-A8B4-955E7F22FABE}"/>
            </a:ext>
          </a:extLst>
        </xdr:cNvPr>
        <xdr:cNvCxnSpPr/>
      </xdr:nvCxnSpPr>
      <xdr:spPr>
        <a:xfrm>
          <a:off x="164592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6" name="テキスト ボックス 495">
          <a:extLst>
            <a:ext uri="{FF2B5EF4-FFF2-40B4-BE49-F238E27FC236}">
              <a16:creationId xmlns:a16="http://schemas.microsoft.com/office/drawing/2014/main" id="{AAB0F722-CE97-4B92-BDD6-FB4F89DD49FE}"/>
            </a:ext>
          </a:extLst>
        </xdr:cNvPr>
        <xdr:cNvSpPr txBox="1"/>
      </xdr:nvSpPr>
      <xdr:spPr>
        <a:xfrm>
          <a:off x="16047266"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7" name="直線コネクタ 496">
          <a:extLst>
            <a:ext uri="{FF2B5EF4-FFF2-40B4-BE49-F238E27FC236}">
              <a16:creationId xmlns:a16="http://schemas.microsoft.com/office/drawing/2014/main" id="{83D32D62-CC73-46F0-97E0-7D212AD387BF}"/>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98" name="テキスト ボックス 497">
          <a:extLst>
            <a:ext uri="{FF2B5EF4-FFF2-40B4-BE49-F238E27FC236}">
              <a16:creationId xmlns:a16="http://schemas.microsoft.com/office/drawing/2014/main" id="{128E7B06-2133-4ED4-993D-2B4DC35D5114}"/>
            </a:ext>
          </a:extLst>
        </xdr:cNvPr>
        <xdr:cNvSpPr txBox="1"/>
      </xdr:nvSpPr>
      <xdr:spPr>
        <a:xfrm>
          <a:off x="16047266"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99" name="直線コネクタ 498">
          <a:extLst>
            <a:ext uri="{FF2B5EF4-FFF2-40B4-BE49-F238E27FC236}">
              <a16:creationId xmlns:a16="http://schemas.microsoft.com/office/drawing/2014/main" id="{F0FDD626-F68B-43E0-A331-CF0ABDA66E95}"/>
            </a:ext>
          </a:extLst>
        </xdr:cNvPr>
        <xdr:cNvCxnSpPr/>
      </xdr:nvCxnSpPr>
      <xdr:spPr>
        <a:xfrm>
          <a:off x="164592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00" name="テキスト ボックス 499">
          <a:extLst>
            <a:ext uri="{FF2B5EF4-FFF2-40B4-BE49-F238E27FC236}">
              <a16:creationId xmlns:a16="http://schemas.microsoft.com/office/drawing/2014/main" id="{ABB051D2-D695-4921-9CD8-DE94644EADA0}"/>
            </a:ext>
          </a:extLst>
        </xdr:cNvPr>
        <xdr:cNvSpPr txBox="1"/>
      </xdr:nvSpPr>
      <xdr:spPr>
        <a:xfrm>
          <a:off x="16047266"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1" name="直線コネクタ 500">
          <a:extLst>
            <a:ext uri="{FF2B5EF4-FFF2-40B4-BE49-F238E27FC236}">
              <a16:creationId xmlns:a16="http://schemas.microsoft.com/office/drawing/2014/main" id="{667B08D2-2BA1-42BD-B6A2-70E7E34F9E34}"/>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2" name="テキスト ボックス 501">
          <a:extLst>
            <a:ext uri="{FF2B5EF4-FFF2-40B4-BE49-F238E27FC236}">
              <a16:creationId xmlns:a16="http://schemas.microsoft.com/office/drawing/2014/main" id="{905DB179-5233-458C-BF01-B95129560842}"/>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3" name="【消防施設】&#10;一人当たり面積グラフ枠">
          <a:extLst>
            <a:ext uri="{FF2B5EF4-FFF2-40B4-BE49-F238E27FC236}">
              <a16:creationId xmlns:a16="http://schemas.microsoft.com/office/drawing/2014/main" id="{D93AC61C-4AB7-4AA5-8F3C-B797B384E535}"/>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504" name="直線コネクタ 503">
          <a:extLst>
            <a:ext uri="{FF2B5EF4-FFF2-40B4-BE49-F238E27FC236}">
              <a16:creationId xmlns:a16="http://schemas.microsoft.com/office/drawing/2014/main" id="{901FC73F-41CF-4465-9190-160E2E34A97C}"/>
            </a:ext>
          </a:extLst>
        </xdr:cNvPr>
        <xdr:cNvCxnSpPr/>
      </xdr:nvCxnSpPr>
      <xdr:spPr>
        <a:xfrm flipV="1">
          <a:off x="19947254" y="13470484"/>
          <a:ext cx="0" cy="1299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505" name="【消防施設】&#10;一人当たり面積最小値テキスト">
          <a:extLst>
            <a:ext uri="{FF2B5EF4-FFF2-40B4-BE49-F238E27FC236}">
              <a16:creationId xmlns:a16="http://schemas.microsoft.com/office/drawing/2014/main" id="{67EF38CE-22FA-44FA-9079-F2C3158973B7}"/>
            </a:ext>
          </a:extLst>
        </xdr:cNvPr>
        <xdr:cNvSpPr txBox="1"/>
      </xdr:nvSpPr>
      <xdr:spPr>
        <a:xfrm>
          <a:off x="19985990" y="1477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506" name="直線コネクタ 505">
          <a:extLst>
            <a:ext uri="{FF2B5EF4-FFF2-40B4-BE49-F238E27FC236}">
              <a16:creationId xmlns:a16="http://schemas.microsoft.com/office/drawing/2014/main" id="{F1E4163F-C7A9-4765-BE72-3A53D0DD7B74}"/>
            </a:ext>
          </a:extLst>
        </xdr:cNvPr>
        <xdr:cNvCxnSpPr/>
      </xdr:nvCxnSpPr>
      <xdr:spPr>
        <a:xfrm>
          <a:off x="19885660" y="147699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507" name="【消防施設】&#10;一人当たり面積最大値テキスト">
          <a:extLst>
            <a:ext uri="{FF2B5EF4-FFF2-40B4-BE49-F238E27FC236}">
              <a16:creationId xmlns:a16="http://schemas.microsoft.com/office/drawing/2014/main" id="{40871352-159F-48C0-995B-EF5EEDCAEA74}"/>
            </a:ext>
          </a:extLst>
        </xdr:cNvPr>
        <xdr:cNvSpPr txBox="1"/>
      </xdr:nvSpPr>
      <xdr:spPr>
        <a:xfrm>
          <a:off x="19985990" y="1325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508" name="直線コネクタ 507">
          <a:extLst>
            <a:ext uri="{FF2B5EF4-FFF2-40B4-BE49-F238E27FC236}">
              <a16:creationId xmlns:a16="http://schemas.microsoft.com/office/drawing/2014/main" id="{88705E04-14AC-4393-970B-DFC2409A63D2}"/>
            </a:ext>
          </a:extLst>
        </xdr:cNvPr>
        <xdr:cNvCxnSpPr/>
      </xdr:nvCxnSpPr>
      <xdr:spPr>
        <a:xfrm>
          <a:off x="19885660" y="134704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76013</xdr:rowOff>
    </xdr:from>
    <xdr:ext cx="469744" cy="259045"/>
    <xdr:sp macro="" textlink="">
      <xdr:nvSpPr>
        <xdr:cNvPr id="509" name="【消防施設】&#10;一人当たり面積平均値テキスト">
          <a:extLst>
            <a:ext uri="{FF2B5EF4-FFF2-40B4-BE49-F238E27FC236}">
              <a16:creationId xmlns:a16="http://schemas.microsoft.com/office/drawing/2014/main" id="{A192C3DC-D3D5-4717-978D-CF0B1F7ECF4C}"/>
            </a:ext>
          </a:extLst>
        </xdr:cNvPr>
        <xdr:cNvSpPr txBox="1"/>
      </xdr:nvSpPr>
      <xdr:spPr>
        <a:xfrm>
          <a:off x="19985990" y="14477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510" name="フローチャート: 判断 509">
          <a:extLst>
            <a:ext uri="{FF2B5EF4-FFF2-40B4-BE49-F238E27FC236}">
              <a16:creationId xmlns:a16="http://schemas.microsoft.com/office/drawing/2014/main" id="{68EAF4D3-8365-4124-BB88-2E7C46F1C2DF}"/>
            </a:ext>
          </a:extLst>
        </xdr:cNvPr>
        <xdr:cNvSpPr/>
      </xdr:nvSpPr>
      <xdr:spPr>
        <a:xfrm>
          <a:off x="19904710" y="1463019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511" name="フローチャート: 判断 510">
          <a:extLst>
            <a:ext uri="{FF2B5EF4-FFF2-40B4-BE49-F238E27FC236}">
              <a16:creationId xmlns:a16="http://schemas.microsoft.com/office/drawing/2014/main" id="{F9152C47-3C7C-45F1-BEB5-7FC91F0E43C4}"/>
            </a:ext>
          </a:extLst>
        </xdr:cNvPr>
        <xdr:cNvSpPr/>
      </xdr:nvSpPr>
      <xdr:spPr>
        <a:xfrm>
          <a:off x="19161760" y="146301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512" name="フローチャート: 判断 511">
          <a:extLst>
            <a:ext uri="{FF2B5EF4-FFF2-40B4-BE49-F238E27FC236}">
              <a16:creationId xmlns:a16="http://schemas.microsoft.com/office/drawing/2014/main" id="{4BBFC63C-5467-4631-95EF-307EB49A405A}"/>
            </a:ext>
          </a:extLst>
        </xdr:cNvPr>
        <xdr:cNvSpPr/>
      </xdr:nvSpPr>
      <xdr:spPr>
        <a:xfrm>
          <a:off x="18345150" y="14628063"/>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513" name="フローチャート: 判断 512">
          <a:extLst>
            <a:ext uri="{FF2B5EF4-FFF2-40B4-BE49-F238E27FC236}">
              <a16:creationId xmlns:a16="http://schemas.microsoft.com/office/drawing/2014/main" id="{3F91A3FF-64D1-42BB-B8D9-DD22912779B6}"/>
            </a:ext>
          </a:extLst>
        </xdr:cNvPr>
        <xdr:cNvSpPr/>
      </xdr:nvSpPr>
      <xdr:spPr>
        <a:xfrm>
          <a:off x="17547590" y="14629283"/>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54508</xdr:rowOff>
    </xdr:from>
    <xdr:to>
      <xdr:col>98</xdr:col>
      <xdr:colOff>38100</xdr:colOff>
      <xdr:row>85</xdr:row>
      <xdr:rowOff>156108</xdr:rowOff>
    </xdr:to>
    <xdr:sp macro="" textlink="">
      <xdr:nvSpPr>
        <xdr:cNvPr id="514" name="フローチャート: 判断 513">
          <a:extLst>
            <a:ext uri="{FF2B5EF4-FFF2-40B4-BE49-F238E27FC236}">
              <a16:creationId xmlns:a16="http://schemas.microsoft.com/office/drawing/2014/main" id="{A6AEEE7F-F953-4C04-80B6-CD2DFEBD8C94}"/>
            </a:ext>
          </a:extLst>
        </xdr:cNvPr>
        <xdr:cNvSpPr/>
      </xdr:nvSpPr>
      <xdr:spPr>
        <a:xfrm>
          <a:off x="16761460" y="146315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7188E91A-2397-4102-93D9-3027446364DF}"/>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1E4CFE55-2EA2-47C7-A86A-8E4BE6A83CF0}"/>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982CCD57-321B-45A8-BA00-E8827F988A88}"/>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10F94FA2-B867-42AD-BCDE-ADF4A8D5DAB3}"/>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51B5FE37-CC84-4124-B8BE-E20F4F4658A6}"/>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66853</xdr:rowOff>
    </xdr:from>
    <xdr:to>
      <xdr:col>116</xdr:col>
      <xdr:colOff>114300</xdr:colOff>
      <xdr:row>85</xdr:row>
      <xdr:rowOff>168453</xdr:rowOff>
    </xdr:to>
    <xdr:sp macro="" textlink="">
      <xdr:nvSpPr>
        <xdr:cNvPr id="520" name="楕円 519">
          <a:extLst>
            <a:ext uri="{FF2B5EF4-FFF2-40B4-BE49-F238E27FC236}">
              <a16:creationId xmlns:a16="http://schemas.microsoft.com/office/drawing/2014/main" id="{074554D5-5C0E-48F2-82E3-E457EE108DF7}"/>
            </a:ext>
          </a:extLst>
        </xdr:cNvPr>
        <xdr:cNvSpPr/>
      </xdr:nvSpPr>
      <xdr:spPr>
        <a:xfrm>
          <a:off x="19904710" y="1463819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31564</xdr:rowOff>
    </xdr:from>
    <xdr:ext cx="469744" cy="259045"/>
    <xdr:sp macro="" textlink="">
      <xdr:nvSpPr>
        <xdr:cNvPr id="521" name="【消防施設】&#10;一人当たり面積該当値テキスト">
          <a:extLst>
            <a:ext uri="{FF2B5EF4-FFF2-40B4-BE49-F238E27FC236}">
              <a16:creationId xmlns:a16="http://schemas.microsoft.com/office/drawing/2014/main" id="{548F18CD-E31E-48EB-8AEB-2BF825A3DA45}"/>
            </a:ext>
          </a:extLst>
        </xdr:cNvPr>
        <xdr:cNvSpPr txBox="1"/>
      </xdr:nvSpPr>
      <xdr:spPr>
        <a:xfrm>
          <a:off x="19985990" y="14602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68224</xdr:rowOff>
    </xdr:from>
    <xdr:to>
      <xdr:col>112</xdr:col>
      <xdr:colOff>38100</xdr:colOff>
      <xdr:row>85</xdr:row>
      <xdr:rowOff>169824</xdr:rowOff>
    </xdr:to>
    <xdr:sp macro="" textlink="">
      <xdr:nvSpPr>
        <xdr:cNvPr id="522" name="楕円 521">
          <a:extLst>
            <a:ext uri="{FF2B5EF4-FFF2-40B4-BE49-F238E27FC236}">
              <a16:creationId xmlns:a16="http://schemas.microsoft.com/office/drawing/2014/main" id="{C0E5F92B-15E5-4156-B7AE-BC70429CE869}"/>
            </a:ext>
          </a:extLst>
        </xdr:cNvPr>
        <xdr:cNvSpPr/>
      </xdr:nvSpPr>
      <xdr:spPr>
        <a:xfrm>
          <a:off x="19161760" y="14639569"/>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117653</xdr:rowOff>
    </xdr:from>
    <xdr:to>
      <xdr:col>116</xdr:col>
      <xdr:colOff>63500</xdr:colOff>
      <xdr:row>85</xdr:row>
      <xdr:rowOff>119024</xdr:rowOff>
    </xdr:to>
    <xdr:cxnSp macro="">
      <xdr:nvCxnSpPr>
        <xdr:cNvPr id="523" name="直線コネクタ 522">
          <a:extLst>
            <a:ext uri="{FF2B5EF4-FFF2-40B4-BE49-F238E27FC236}">
              <a16:creationId xmlns:a16="http://schemas.microsoft.com/office/drawing/2014/main" id="{5DFF1BE1-B5C5-448A-8FFA-832253AEBC43}"/>
            </a:ext>
          </a:extLst>
        </xdr:cNvPr>
        <xdr:cNvCxnSpPr/>
      </xdr:nvCxnSpPr>
      <xdr:spPr>
        <a:xfrm flipV="1">
          <a:off x="19204940" y="14690903"/>
          <a:ext cx="74295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73253</xdr:rowOff>
    </xdr:from>
    <xdr:to>
      <xdr:col>107</xdr:col>
      <xdr:colOff>101600</xdr:colOff>
      <xdr:row>86</xdr:row>
      <xdr:rowOff>3403</xdr:rowOff>
    </xdr:to>
    <xdr:sp macro="" textlink="">
      <xdr:nvSpPr>
        <xdr:cNvPr id="524" name="楕円 523">
          <a:extLst>
            <a:ext uri="{FF2B5EF4-FFF2-40B4-BE49-F238E27FC236}">
              <a16:creationId xmlns:a16="http://schemas.microsoft.com/office/drawing/2014/main" id="{2C32B5F6-CE5D-475B-A929-EA3FE7505BB3}"/>
            </a:ext>
          </a:extLst>
        </xdr:cNvPr>
        <xdr:cNvSpPr/>
      </xdr:nvSpPr>
      <xdr:spPr>
        <a:xfrm>
          <a:off x="18345150" y="1464650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119024</xdr:rowOff>
    </xdr:from>
    <xdr:to>
      <xdr:col>111</xdr:col>
      <xdr:colOff>177800</xdr:colOff>
      <xdr:row>85</xdr:row>
      <xdr:rowOff>124053</xdr:rowOff>
    </xdr:to>
    <xdr:cxnSp macro="">
      <xdr:nvCxnSpPr>
        <xdr:cNvPr id="525" name="直線コネクタ 524">
          <a:extLst>
            <a:ext uri="{FF2B5EF4-FFF2-40B4-BE49-F238E27FC236}">
              <a16:creationId xmlns:a16="http://schemas.microsoft.com/office/drawing/2014/main" id="{97337C93-6DCC-400A-BAD6-CC98E6CCCC96}"/>
            </a:ext>
          </a:extLst>
        </xdr:cNvPr>
        <xdr:cNvCxnSpPr/>
      </xdr:nvCxnSpPr>
      <xdr:spPr>
        <a:xfrm flipV="1">
          <a:off x="18399760" y="14694179"/>
          <a:ext cx="80518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75082</xdr:rowOff>
    </xdr:from>
    <xdr:to>
      <xdr:col>102</xdr:col>
      <xdr:colOff>165100</xdr:colOff>
      <xdr:row>86</xdr:row>
      <xdr:rowOff>5232</xdr:rowOff>
    </xdr:to>
    <xdr:sp macro="" textlink="">
      <xdr:nvSpPr>
        <xdr:cNvPr id="526" name="楕円 525">
          <a:extLst>
            <a:ext uri="{FF2B5EF4-FFF2-40B4-BE49-F238E27FC236}">
              <a16:creationId xmlns:a16="http://schemas.microsoft.com/office/drawing/2014/main" id="{1CEDF960-626F-4BBB-A76C-058480C66E08}"/>
            </a:ext>
          </a:extLst>
        </xdr:cNvPr>
        <xdr:cNvSpPr/>
      </xdr:nvSpPr>
      <xdr:spPr>
        <a:xfrm>
          <a:off x="17547590" y="1464833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124053</xdr:rowOff>
    </xdr:from>
    <xdr:to>
      <xdr:col>107</xdr:col>
      <xdr:colOff>50800</xdr:colOff>
      <xdr:row>85</xdr:row>
      <xdr:rowOff>125882</xdr:rowOff>
    </xdr:to>
    <xdr:cxnSp macro="">
      <xdr:nvCxnSpPr>
        <xdr:cNvPr id="527" name="直線コネクタ 526">
          <a:extLst>
            <a:ext uri="{FF2B5EF4-FFF2-40B4-BE49-F238E27FC236}">
              <a16:creationId xmlns:a16="http://schemas.microsoft.com/office/drawing/2014/main" id="{62099B8E-CE50-41FC-92F0-7A4A49F4E297}"/>
            </a:ext>
          </a:extLst>
        </xdr:cNvPr>
        <xdr:cNvCxnSpPr/>
      </xdr:nvCxnSpPr>
      <xdr:spPr>
        <a:xfrm flipV="1">
          <a:off x="17602200" y="14699208"/>
          <a:ext cx="79756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77369</xdr:rowOff>
    </xdr:from>
    <xdr:to>
      <xdr:col>98</xdr:col>
      <xdr:colOff>38100</xdr:colOff>
      <xdr:row>86</xdr:row>
      <xdr:rowOff>7519</xdr:rowOff>
    </xdr:to>
    <xdr:sp macro="" textlink="">
      <xdr:nvSpPr>
        <xdr:cNvPr id="528" name="楕円 527">
          <a:extLst>
            <a:ext uri="{FF2B5EF4-FFF2-40B4-BE49-F238E27FC236}">
              <a16:creationId xmlns:a16="http://schemas.microsoft.com/office/drawing/2014/main" id="{C6E78C82-0CC0-4A7F-BBB2-EF5C28DBB33C}"/>
            </a:ext>
          </a:extLst>
        </xdr:cNvPr>
        <xdr:cNvSpPr/>
      </xdr:nvSpPr>
      <xdr:spPr>
        <a:xfrm>
          <a:off x="16761460" y="1465061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125882</xdr:rowOff>
    </xdr:from>
    <xdr:to>
      <xdr:col>102</xdr:col>
      <xdr:colOff>114300</xdr:colOff>
      <xdr:row>85</xdr:row>
      <xdr:rowOff>128169</xdr:rowOff>
    </xdr:to>
    <xdr:cxnSp macro="">
      <xdr:nvCxnSpPr>
        <xdr:cNvPr id="529" name="直線コネクタ 528">
          <a:extLst>
            <a:ext uri="{FF2B5EF4-FFF2-40B4-BE49-F238E27FC236}">
              <a16:creationId xmlns:a16="http://schemas.microsoft.com/office/drawing/2014/main" id="{08D9282F-E186-4439-A680-F3ACD447A5A8}"/>
            </a:ext>
          </a:extLst>
        </xdr:cNvPr>
        <xdr:cNvCxnSpPr/>
      </xdr:nvCxnSpPr>
      <xdr:spPr>
        <a:xfrm flipV="1">
          <a:off x="16804640" y="14702942"/>
          <a:ext cx="79756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171263</xdr:rowOff>
    </xdr:from>
    <xdr:ext cx="469744" cy="259045"/>
    <xdr:sp macro="" textlink="">
      <xdr:nvSpPr>
        <xdr:cNvPr id="530" name="n_1aveValue【消防施設】&#10;一人当たり面積">
          <a:extLst>
            <a:ext uri="{FF2B5EF4-FFF2-40B4-BE49-F238E27FC236}">
              <a16:creationId xmlns:a16="http://schemas.microsoft.com/office/drawing/2014/main" id="{9A7793C8-2BA1-493D-A18E-9532415CEAEE}"/>
            </a:ext>
          </a:extLst>
        </xdr:cNvPr>
        <xdr:cNvSpPr txBox="1"/>
      </xdr:nvSpPr>
      <xdr:spPr>
        <a:xfrm>
          <a:off x="18982132" y="14405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5300</xdr:rowOff>
    </xdr:from>
    <xdr:ext cx="469744" cy="259045"/>
    <xdr:sp macro="" textlink="">
      <xdr:nvSpPr>
        <xdr:cNvPr id="531" name="n_2aveValue【消防施設】&#10;一人当たり面積">
          <a:extLst>
            <a:ext uri="{FF2B5EF4-FFF2-40B4-BE49-F238E27FC236}">
              <a16:creationId xmlns:a16="http://schemas.microsoft.com/office/drawing/2014/main" id="{EA77F9A4-9618-47BF-98DB-D13AD0D92C6D}"/>
            </a:ext>
          </a:extLst>
        </xdr:cNvPr>
        <xdr:cNvSpPr txBox="1"/>
      </xdr:nvSpPr>
      <xdr:spPr>
        <a:xfrm>
          <a:off x="18182032" y="1440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170350</xdr:rowOff>
    </xdr:from>
    <xdr:ext cx="469744" cy="259045"/>
    <xdr:sp macro="" textlink="">
      <xdr:nvSpPr>
        <xdr:cNvPr id="532" name="n_3aveValue【消防施設】&#10;一人当たり面積">
          <a:extLst>
            <a:ext uri="{FF2B5EF4-FFF2-40B4-BE49-F238E27FC236}">
              <a16:creationId xmlns:a16="http://schemas.microsoft.com/office/drawing/2014/main" id="{3C4B8AB1-7439-4EFC-B080-DF310E5CFE84}"/>
            </a:ext>
          </a:extLst>
        </xdr:cNvPr>
        <xdr:cNvSpPr txBox="1"/>
      </xdr:nvSpPr>
      <xdr:spPr>
        <a:xfrm>
          <a:off x="17384472" y="1440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1185</xdr:rowOff>
    </xdr:from>
    <xdr:ext cx="469744" cy="259045"/>
    <xdr:sp macro="" textlink="">
      <xdr:nvSpPr>
        <xdr:cNvPr id="533" name="n_4aveValue【消防施設】&#10;一人当たり面積">
          <a:extLst>
            <a:ext uri="{FF2B5EF4-FFF2-40B4-BE49-F238E27FC236}">
              <a16:creationId xmlns:a16="http://schemas.microsoft.com/office/drawing/2014/main" id="{1C1A0410-B975-42AB-9420-86DD4004D5E5}"/>
            </a:ext>
          </a:extLst>
        </xdr:cNvPr>
        <xdr:cNvSpPr txBox="1"/>
      </xdr:nvSpPr>
      <xdr:spPr>
        <a:xfrm>
          <a:off x="1658881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160951</xdr:rowOff>
    </xdr:from>
    <xdr:ext cx="469744" cy="259045"/>
    <xdr:sp macro="" textlink="">
      <xdr:nvSpPr>
        <xdr:cNvPr id="534" name="n_1mainValue【消防施設】&#10;一人当たり面積">
          <a:extLst>
            <a:ext uri="{FF2B5EF4-FFF2-40B4-BE49-F238E27FC236}">
              <a16:creationId xmlns:a16="http://schemas.microsoft.com/office/drawing/2014/main" id="{FDE07ED0-DF0D-4176-9C97-DAB802ECB7CD}"/>
            </a:ext>
          </a:extLst>
        </xdr:cNvPr>
        <xdr:cNvSpPr txBox="1"/>
      </xdr:nvSpPr>
      <xdr:spPr>
        <a:xfrm>
          <a:off x="18982132" y="147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165980</xdr:rowOff>
    </xdr:from>
    <xdr:ext cx="469744" cy="259045"/>
    <xdr:sp macro="" textlink="">
      <xdr:nvSpPr>
        <xdr:cNvPr id="535" name="n_2mainValue【消防施設】&#10;一人当たり面積">
          <a:extLst>
            <a:ext uri="{FF2B5EF4-FFF2-40B4-BE49-F238E27FC236}">
              <a16:creationId xmlns:a16="http://schemas.microsoft.com/office/drawing/2014/main" id="{5C231863-F86C-4FA7-A6CB-637ADFD90862}"/>
            </a:ext>
          </a:extLst>
        </xdr:cNvPr>
        <xdr:cNvSpPr txBox="1"/>
      </xdr:nvSpPr>
      <xdr:spPr>
        <a:xfrm>
          <a:off x="18182032" y="14743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167809</xdr:rowOff>
    </xdr:from>
    <xdr:ext cx="469744" cy="259045"/>
    <xdr:sp macro="" textlink="">
      <xdr:nvSpPr>
        <xdr:cNvPr id="536" name="n_3mainValue【消防施設】&#10;一人当たり面積">
          <a:extLst>
            <a:ext uri="{FF2B5EF4-FFF2-40B4-BE49-F238E27FC236}">
              <a16:creationId xmlns:a16="http://schemas.microsoft.com/office/drawing/2014/main" id="{441F90CB-EB05-43FB-B81D-BC6F2C15BAD4}"/>
            </a:ext>
          </a:extLst>
        </xdr:cNvPr>
        <xdr:cNvSpPr txBox="1"/>
      </xdr:nvSpPr>
      <xdr:spPr>
        <a:xfrm>
          <a:off x="17384472" y="14744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170096</xdr:rowOff>
    </xdr:from>
    <xdr:ext cx="469744" cy="259045"/>
    <xdr:sp macro="" textlink="">
      <xdr:nvSpPr>
        <xdr:cNvPr id="537" name="n_4mainValue【消防施設】&#10;一人当たり面積">
          <a:extLst>
            <a:ext uri="{FF2B5EF4-FFF2-40B4-BE49-F238E27FC236}">
              <a16:creationId xmlns:a16="http://schemas.microsoft.com/office/drawing/2014/main" id="{717C8514-D6C4-4E2B-9108-019D475C4990}"/>
            </a:ext>
          </a:extLst>
        </xdr:cNvPr>
        <xdr:cNvSpPr txBox="1"/>
      </xdr:nvSpPr>
      <xdr:spPr>
        <a:xfrm>
          <a:off x="16588817" y="1474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8" name="正方形/長方形 537">
          <a:extLst>
            <a:ext uri="{FF2B5EF4-FFF2-40B4-BE49-F238E27FC236}">
              <a16:creationId xmlns:a16="http://schemas.microsoft.com/office/drawing/2014/main" id="{552FF6B4-85CE-4604-B2D0-AE6B002CC504}"/>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9" name="正方形/長方形 538">
          <a:extLst>
            <a:ext uri="{FF2B5EF4-FFF2-40B4-BE49-F238E27FC236}">
              <a16:creationId xmlns:a16="http://schemas.microsoft.com/office/drawing/2014/main" id="{57944C5D-DECB-4D72-B660-CA5D7EF5A6A7}"/>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0" name="正方形/長方形 539">
          <a:extLst>
            <a:ext uri="{FF2B5EF4-FFF2-40B4-BE49-F238E27FC236}">
              <a16:creationId xmlns:a16="http://schemas.microsoft.com/office/drawing/2014/main" id="{3FEB9316-7994-4710-BD1A-5C0A31EEE67F}"/>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1" name="正方形/長方形 540">
          <a:extLst>
            <a:ext uri="{FF2B5EF4-FFF2-40B4-BE49-F238E27FC236}">
              <a16:creationId xmlns:a16="http://schemas.microsoft.com/office/drawing/2014/main" id="{BECD74D2-F9D6-4B02-935E-7BFDDAB60E5E}"/>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2" name="正方形/長方形 541">
          <a:extLst>
            <a:ext uri="{FF2B5EF4-FFF2-40B4-BE49-F238E27FC236}">
              <a16:creationId xmlns:a16="http://schemas.microsoft.com/office/drawing/2014/main" id="{FFE9D6E3-4812-498D-85CA-678A4ADF48C0}"/>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3" name="正方形/長方形 542">
          <a:extLst>
            <a:ext uri="{FF2B5EF4-FFF2-40B4-BE49-F238E27FC236}">
              <a16:creationId xmlns:a16="http://schemas.microsoft.com/office/drawing/2014/main" id="{80F19DE2-DCBF-4F51-AA12-7EBCCE82BCE6}"/>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4" name="正方形/長方形 543">
          <a:extLst>
            <a:ext uri="{FF2B5EF4-FFF2-40B4-BE49-F238E27FC236}">
              <a16:creationId xmlns:a16="http://schemas.microsoft.com/office/drawing/2014/main" id="{707F9853-B78E-4EB6-A40A-C5415F340CE1}"/>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5" name="正方形/長方形 544">
          <a:extLst>
            <a:ext uri="{FF2B5EF4-FFF2-40B4-BE49-F238E27FC236}">
              <a16:creationId xmlns:a16="http://schemas.microsoft.com/office/drawing/2014/main" id="{F6D3E723-AA45-4DD3-8D2D-F1586C999BA9}"/>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6" name="テキスト ボックス 545">
          <a:extLst>
            <a:ext uri="{FF2B5EF4-FFF2-40B4-BE49-F238E27FC236}">
              <a16:creationId xmlns:a16="http://schemas.microsoft.com/office/drawing/2014/main" id="{302F908F-016A-4161-9646-4F7DDBF92237}"/>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7" name="直線コネクタ 546">
          <a:extLst>
            <a:ext uri="{FF2B5EF4-FFF2-40B4-BE49-F238E27FC236}">
              <a16:creationId xmlns:a16="http://schemas.microsoft.com/office/drawing/2014/main" id="{A1CFEF49-D353-4E11-B55A-423303D302F6}"/>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8" name="テキスト ボックス 547">
          <a:extLst>
            <a:ext uri="{FF2B5EF4-FFF2-40B4-BE49-F238E27FC236}">
              <a16:creationId xmlns:a16="http://schemas.microsoft.com/office/drawing/2014/main" id="{DD17A45B-CCD3-40A1-9CFD-E1FBE617203B}"/>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9" name="直線コネクタ 548">
          <a:extLst>
            <a:ext uri="{FF2B5EF4-FFF2-40B4-BE49-F238E27FC236}">
              <a16:creationId xmlns:a16="http://schemas.microsoft.com/office/drawing/2014/main" id="{51B5219B-5862-41F7-82ED-B1EA4BFB94FB}"/>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0" name="テキスト ボックス 549">
          <a:extLst>
            <a:ext uri="{FF2B5EF4-FFF2-40B4-BE49-F238E27FC236}">
              <a16:creationId xmlns:a16="http://schemas.microsoft.com/office/drawing/2014/main" id="{CEC8152E-DD61-4DFD-B2AD-58C16C080C7E}"/>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1" name="直線コネクタ 550">
          <a:extLst>
            <a:ext uri="{FF2B5EF4-FFF2-40B4-BE49-F238E27FC236}">
              <a16:creationId xmlns:a16="http://schemas.microsoft.com/office/drawing/2014/main" id="{95A1F9D7-7EE7-4033-B813-89F92BCD85CE}"/>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2" name="テキスト ボックス 551">
          <a:extLst>
            <a:ext uri="{FF2B5EF4-FFF2-40B4-BE49-F238E27FC236}">
              <a16:creationId xmlns:a16="http://schemas.microsoft.com/office/drawing/2014/main" id="{FC04D559-4ED8-4AC6-8DFF-E975405231C2}"/>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3" name="直線コネクタ 552">
          <a:extLst>
            <a:ext uri="{FF2B5EF4-FFF2-40B4-BE49-F238E27FC236}">
              <a16:creationId xmlns:a16="http://schemas.microsoft.com/office/drawing/2014/main" id="{0A832F2D-7DD7-4D70-9CA5-A926073DB1A4}"/>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4" name="テキスト ボックス 553">
          <a:extLst>
            <a:ext uri="{FF2B5EF4-FFF2-40B4-BE49-F238E27FC236}">
              <a16:creationId xmlns:a16="http://schemas.microsoft.com/office/drawing/2014/main" id="{4BF2FAFD-3EBA-459D-89DB-E710253E9F2D}"/>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5" name="直線コネクタ 554">
          <a:extLst>
            <a:ext uri="{FF2B5EF4-FFF2-40B4-BE49-F238E27FC236}">
              <a16:creationId xmlns:a16="http://schemas.microsoft.com/office/drawing/2014/main" id="{0908DA0F-420E-44F8-9628-5808E1C2647A}"/>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6" name="テキスト ボックス 555">
          <a:extLst>
            <a:ext uri="{FF2B5EF4-FFF2-40B4-BE49-F238E27FC236}">
              <a16:creationId xmlns:a16="http://schemas.microsoft.com/office/drawing/2014/main" id="{780D073E-C90B-43CE-9545-EAA6654EC5F2}"/>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7" name="直線コネクタ 556">
          <a:extLst>
            <a:ext uri="{FF2B5EF4-FFF2-40B4-BE49-F238E27FC236}">
              <a16:creationId xmlns:a16="http://schemas.microsoft.com/office/drawing/2014/main" id="{6DB2F876-DFEA-4E21-9D5B-3FC7639FCADD}"/>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8" name="テキスト ボックス 557">
          <a:extLst>
            <a:ext uri="{FF2B5EF4-FFF2-40B4-BE49-F238E27FC236}">
              <a16:creationId xmlns:a16="http://schemas.microsoft.com/office/drawing/2014/main" id="{B96C7D0B-E0FD-4A87-AC7C-8828F8684520}"/>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9" name="直線コネクタ 558">
          <a:extLst>
            <a:ext uri="{FF2B5EF4-FFF2-40B4-BE49-F238E27FC236}">
              <a16:creationId xmlns:a16="http://schemas.microsoft.com/office/drawing/2014/main" id="{763A8D61-40E0-4B60-8D78-BDA0DD925997}"/>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0" name="テキスト ボックス 559">
          <a:extLst>
            <a:ext uri="{FF2B5EF4-FFF2-40B4-BE49-F238E27FC236}">
              <a16:creationId xmlns:a16="http://schemas.microsoft.com/office/drawing/2014/main" id="{8E1F171A-AA90-48B2-BDA5-E0A5E3750FFF}"/>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1" name="直線コネクタ 560">
          <a:extLst>
            <a:ext uri="{FF2B5EF4-FFF2-40B4-BE49-F238E27FC236}">
              <a16:creationId xmlns:a16="http://schemas.microsoft.com/office/drawing/2014/main" id="{D4BBAA58-EFCC-4694-ADC7-B0E0E85143D7}"/>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2" name="【庁舎】&#10;有形固定資産減価償却率グラフ枠">
          <a:extLst>
            <a:ext uri="{FF2B5EF4-FFF2-40B4-BE49-F238E27FC236}">
              <a16:creationId xmlns:a16="http://schemas.microsoft.com/office/drawing/2014/main" id="{FBBA3D69-0BC8-4781-A3EC-913E544E31EF}"/>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563" name="直線コネクタ 562">
          <a:extLst>
            <a:ext uri="{FF2B5EF4-FFF2-40B4-BE49-F238E27FC236}">
              <a16:creationId xmlns:a16="http://schemas.microsoft.com/office/drawing/2014/main" id="{61A28CFD-AFAD-449F-B1BA-59896A50591A}"/>
            </a:ext>
          </a:extLst>
        </xdr:cNvPr>
        <xdr:cNvCxnSpPr/>
      </xdr:nvCxnSpPr>
      <xdr:spPr>
        <a:xfrm flipV="1">
          <a:off x="14703424" y="17198884"/>
          <a:ext cx="0" cy="15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564" name="【庁舎】&#10;有形固定資産減価償却率最小値テキスト">
          <a:extLst>
            <a:ext uri="{FF2B5EF4-FFF2-40B4-BE49-F238E27FC236}">
              <a16:creationId xmlns:a16="http://schemas.microsoft.com/office/drawing/2014/main" id="{5BDCDC13-10E3-40DB-B08C-98D4E13740C1}"/>
            </a:ext>
          </a:extLst>
        </xdr:cNvPr>
        <xdr:cNvSpPr txBox="1"/>
      </xdr:nvSpPr>
      <xdr:spPr>
        <a:xfrm>
          <a:off x="14742160" y="1871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565" name="直線コネクタ 564">
          <a:extLst>
            <a:ext uri="{FF2B5EF4-FFF2-40B4-BE49-F238E27FC236}">
              <a16:creationId xmlns:a16="http://schemas.microsoft.com/office/drawing/2014/main" id="{61ADB700-440D-43FE-B0A4-E9B426D9A10D}"/>
            </a:ext>
          </a:extLst>
        </xdr:cNvPr>
        <xdr:cNvCxnSpPr/>
      </xdr:nvCxnSpPr>
      <xdr:spPr>
        <a:xfrm>
          <a:off x="14611350" y="187098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566" name="【庁舎】&#10;有形固定資産減価償却率最大値テキスト">
          <a:extLst>
            <a:ext uri="{FF2B5EF4-FFF2-40B4-BE49-F238E27FC236}">
              <a16:creationId xmlns:a16="http://schemas.microsoft.com/office/drawing/2014/main" id="{2B1C76C2-1B3B-41BD-8D64-638382B6D4AF}"/>
            </a:ext>
          </a:extLst>
        </xdr:cNvPr>
        <xdr:cNvSpPr txBox="1"/>
      </xdr:nvSpPr>
      <xdr:spPr>
        <a:xfrm>
          <a:off x="14742160" y="169741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567" name="直線コネクタ 566">
          <a:extLst>
            <a:ext uri="{FF2B5EF4-FFF2-40B4-BE49-F238E27FC236}">
              <a16:creationId xmlns:a16="http://schemas.microsoft.com/office/drawing/2014/main" id="{33F65611-A877-434A-B8DF-3C48BFF67BAD}"/>
            </a:ext>
          </a:extLst>
        </xdr:cNvPr>
        <xdr:cNvCxnSpPr/>
      </xdr:nvCxnSpPr>
      <xdr:spPr>
        <a:xfrm>
          <a:off x="14611350" y="171988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25416</xdr:rowOff>
    </xdr:from>
    <xdr:ext cx="405111" cy="259045"/>
    <xdr:sp macro="" textlink="">
      <xdr:nvSpPr>
        <xdr:cNvPr id="568" name="【庁舎】&#10;有形固定資産減価償却率平均値テキスト">
          <a:extLst>
            <a:ext uri="{FF2B5EF4-FFF2-40B4-BE49-F238E27FC236}">
              <a16:creationId xmlns:a16="http://schemas.microsoft.com/office/drawing/2014/main" id="{D861A8F8-3DD8-44F9-9483-8ADFE112F3EE}"/>
            </a:ext>
          </a:extLst>
        </xdr:cNvPr>
        <xdr:cNvSpPr txBox="1"/>
      </xdr:nvSpPr>
      <xdr:spPr>
        <a:xfrm>
          <a:off x="14742160" y="17852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569" name="フローチャート: 判断 568">
          <a:extLst>
            <a:ext uri="{FF2B5EF4-FFF2-40B4-BE49-F238E27FC236}">
              <a16:creationId xmlns:a16="http://schemas.microsoft.com/office/drawing/2014/main" id="{20332D42-995D-4D72-9A07-EEA81091517B}"/>
            </a:ext>
          </a:extLst>
        </xdr:cNvPr>
        <xdr:cNvSpPr/>
      </xdr:nvSpPr>
      <xdr:spPr>
        <a:xfrm>
          <a:off x="14649450" y="1800478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570" name="フローチャート: 判断 569">
          <a:extLst>
            <a:ext uri="{FF2B5EF4-FFF2-40B4-BE49-F238E27FC236}">
              <a16:creationId xmlns:a16="http://schemas.microsoft.com/office/drawing/2014/main" id="{5D1CAD9A-6772-429B-ADE3-6E49A4A3D5A1}"/>
            </a:ext>
          </a:extLst>
        </xdr:cNvPr>
        <xdr:cNvSpPr/>
      </xdr:nvSpPr>
      <xdr:spPr>
        <a:xfrm>
          <a:off x="13887450" y="1797022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571" name="フローチャート: 判断 570">
          <a:extLst>
            <a:ext uri="{FF2B5EF4-FFF2-40B4-BE49-F238E27FC236}">
              <a16:creationId xmlns:a16="http://schemas.microsoft.com/office/drawing/2014/main" id="{A63B2A19-4295-4EA0-9928-84F9F6F2E09A}"/>
            </a:ext>
          </a:extLst>
        </xdr:cNvPr>
        <xdr:cNvSpPr/>
      </xdr:nvSpPr>
      <xdr:spPr>
        <a:xfrm>
          <a:off x="13089890" y="1796179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572" name="フローチャート: 判断 571">
          <a:extLst>
            <a:ext uri="{FF2B5EF4-FFF2-40B4-BE49-F238E27FC236}">
              <a16:creationId xmlns:a16="http://schemas.microsoft.com/office/drawing/2014/main" id="{5E8CE4A2-5AA1-4897-A124-861ACCA8F2BF}"/>
            </a:ext>
          </a:extLst>
        </xdr:cNvPr>
        <xdr:cNvSpPr/>
      </xdr:nvSpPr>
      <xdr:spPr>
        <a:xfrm>
          <a:off x="12303760" y="17964512"/>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573" name="フローチャート: 判断 572">
          <a:extLst>
            <a:ext uri="{FF2B5EF4-FFF2-40B4-BE49-F238E27FC236}">
              <a16:creationId xmlns:a16="http://schemas.microsoft.com/office/drawing/2014/main" id="{4B68AF12-F3D4-4AF6-A171-BEF90795BCBE}"/>
            </a:ext>
          </a:extLst>
        </xdr:cNvPr>
        <xdr:cNvSpPr/>
      </xdr:nvSpPr>
      <xdr:spPr>
        <a:xfrm>
          <a:off x="11487150" y="1794763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28EC8D1B-9D7E-4C50-8C7A-32117425E403}"/>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B9D53FCD-6642-40A2-A54E-C33CC81BFB6D}"/>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79B95C2B-AA50-4BD1-A9F5-5BEAFE27E4F6}"/>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0C751546-30CF-476C-BA79-B3A05A56AA62}"/>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2FE307BF-A425-47E0-91C3-2AD6911BD379}"/>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82550</xdr:rowOff>
    </xdr:from>
    <xdr:to>
      <xdr:col>85</xdr:col>
      <xdr:colOff>177800</xdr:colOff>
      <xdr:row>106</xdr:row>
      <xdr:rowOff>12700</xdr:rowOff>
    </xdr:to>
    <xdr:sp macro="" textlink="">
      <xdr:nvSpPr>
        <xdr:cNvPr id="579" name="楕円 578">
          <a:extLst>
            <a:ext uri="{FF2B5EF4-FFF2-40B4-BE49-F238E27FC236}">
              <a16:creationId xmlns:a16="http://schemas.microsoft.com/office/drawing/2014/main" id="{FC1EE56F-860B-4F88-9DEC-79D6C31E50F3}"/>
            </a:ext>
          </a:extLst>
        </xdr:cNvPr>
        <xdr:cNvSpPr/>
      </xdr:nvSpPr>
      <xdr:spPr>
        <a:xfrm>
          <a:off x="14649450" y="180867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60977</xdr:rowOff>
    </xdr:from>
    <xdr:ext cx="405111" cy="259045"/>
    <xdr:sp macro="" textlink="">
      <xdr:nvSpPr>
        <xdr:cNvPr id="580" name="【庁舎】&#10;有形固定資産減価償却率該当値テキスト">
          <a:extLst>
            <a:ext uri="{FF2B5EF4-FFF2-40B4-BE49-F238E27FC236}">
              <a16:creationId xmlns:a16="http://schemas.microsoft.com/office/drawing/2014/main" id="{996B611A-F48D-468F-B84F-675E1775B611}"/>
            </a:ext>
          </a:extLst>
        </xdr:cNvPr>
        <xdr:cNvSpPr txBox="1"/>
      </xdr:nvSpPr>
      <xdr:spPr>
        <a:xfrm>
          <a:off x="14742160" y="1805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43362</xdr:rowOff>
    </xdr:from>
    <xdr:to>
      <xdr:col>81</xdr:col>
      <xdr:colOff>101600</xdr:colOff>
      <xdr:row>105</xdr:row>
      <xdr:rowOff>144962</xdr:rowOff>
    </xdr:to>
    <xdr:sp macro="" textlink="">
      <xdr:nvSpPr>
        <xdr:cNvPr id="581" name="楕円 580">
          <a:extLst>
            <a:ext uri="{FF2B5EF4-FFF2-40B4-BE49-F238E27FC236}">
              <a16:creationId xmlns:a16="http://schemas.microsoft.com/office/drawing/2014/main" id="{C6C17D35-D616-44A2-AE0D-D791A67716BA}"/>
            </a:ext>
          </a:extLst>
        </xdr:cNvPr>
        <xdr:cNvSpPr/>
      </xdr:nvSpPr>
      <xdr:spPr>
        <a:xfrm>
          <a:off x="13887450" y="1804751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94162</xdr:rowOff>
    </xdr:from>
    <xdr:to>
      <xdr:col>85</xdr:col>
      <xdr:colOff>127000</xdr:colOff>
      <xdr:row>105</xdr:row>
      <xdr:rowOff>133350</xdr:rowOff>
    </xdr:to>
    <xdr:cxnSp macro="">
      <xdr:nvCxnSpPr>
        <xdr:cNvPr id="582" name="直線コネクタ 581">
          <a:extLst>
            <a:ext uri="{FF2B5EF4-FFF2-40B4-BE49-F238E27FC236}">
              <a16:creationId xmlns:a16="http://schemas.microsoft.com/office/drawing/2014/main" id="{CAC24268-CB21-4646-9CD9-976DC8F163C1}"/>
            </a:ext>
          </a:extLst>
        </xdr:cNvPr>
        <xdr:cNvCxnSpPr/>
      </xdr:nvCxnSpPr>
      <xdr:spPr>
        <a:xfrm>
          <a:off x="13942060" y="18100222"/>
          <a:ext cx="762000" cy="3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5806</xdr:rowOff>
    </xdr:from>
    <xdr:to>
      <xdr:col>76</xdr:col>
      <xdr:colOff>165100</xdr:colOff>
      <xdr:row>105</xdr:row>
      <xdr:rowOff>107406</xdr:rowOff>
    </xdr:to>
    <xdr:sp macro="" textlink="">
      <xdr:nvSpPr>
        <xdr:cNvPr id="583" name="楕円 582">
          <a:extLst>
            <a:ext uri="{FF2B5EF4-FFF2-40B4-BE49-F238E27FC236}">
              <a16:creationId xmlns:a16="http://schemas.microsoft.com/office/drawing/2014/main" id="{A8E4609E-2BBB-4A1B-8C05-0F3AE9BE9BD1}"/>
            </a:ext>
          </a:extLst>
        </xdr:cNvPr>
        <xdr:cNvSpPr/>
      </xdr:nvSpPr>
      <xdr:spPr>
        <a:xfrm>
          <a:off x="13089890" y="18009961"/>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56606</xdr:rowOff>
    </xdr:from>
    <xdr:to>
      <xdr:col>81</xdr:col>
      <xdr:colOff>50800</xdr:colOff>
      <xdr:row>105</xdr:row>
      <xdr:rowOff>94162</xdr:rowOff>
    </xdr:to>
    <xdr:cxnSp macro="">
      <xdr:nvCxnSpPr>
        <xdr:cNvPr id="584" name="直線コネクタ 583">
          <a:extLst>
            <a:ext uri="{FF2B5EF4-FFF2-40B4-BE49-F238E27FC236}">
              <a16:creationId xmlns:a16="http://schemas.microsoft.com/office/drawing/2014/main" id="{8B22AE13-BBBF-4866-9E35-42E5F0CC71D3}"/>
            </a:ext>
          </a:extLst>
        </xdr:cNvPr>
        <xdr:cNvCxnSpPr/>
      </xdr:nvCxnSpPr>
      <xdr:spPr>
        <a:xfrm>
          <a:off x="13144500" y="18062666"/>
          <a:ext cx="79756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138068</xdr:rowOff>
    </xdr:from>
    <xdr:to>
      <xdr:col>72</xdr:col>
      <xdr:colOff>38100</xdr:colOff>
      <xdr:row>105</xdr:row>
      <xdr:rowOff>68218</xdr:rowOff>
    </xdr:to>
    <xdr:sp macro="" textlink="">
      <xdr:nvSpPr>
        <xdr:cNvPr id="585" name="楕円 584">
          <a:extLst>
            <a:ext uri="{FF2B5EF4-FFF2-40B4-BE49-F238E27FC236}">
              <a16:creationId xmlns:a16="http://schemas.microsoft.com/office/drawing/2014/main" id="{F906ED23-8488-4E02-88BF-45328D0DFBEA}"/>
            </a:ext>
          </a:extLst>
        </xdr:cNvPr>
        <xdr:cNvSpPr/>
      </xdr:nvSpPr>
      <xdr:spPr>
        <a:xfrm>
          <a:off x="12303760" y="1796505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17418</xdr:rowOff>
    </xdr:from>
    <xdr:to>
      <xdr:col>76</xdr:col>
      <xdr:colOff>114300</xdr:colOff>
      <xdr:row>105</xdr:row>
      <xdr:rowOff>56606</xdr:rowOff>
    </xdr:to>
    <xdr:cxnSp macro="">
      <xdr:nvCxnSpPr>
        <xdr:cNvPr id="586" name="直線コネクタ 585">
          <a:extLst>
            <a:ext uri="{FF2B5EF4-FFF2-40B4-BE49-F238E27FC236}">
              <a16:creationId xmlns:a16="http://schemas.microsoft.com/office/drawing/2014/main" id="{0B14423C-3ECD-4C47-9083-7518BC9EFF8C}"/>
            </a:ext>
          </a:extLst>
        </xdr:cNvPr>
        <xdr:cNvCxnSpPr/>
      </xdr:nvCxnSpPr>
      <xdr:spPr>
        <a:xfrm>
          <a:off x="12346940" y="18023478"/>
          <a:ext cx="79756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98879</xdr:rowOff>
    </xdr:from>
    <xdr:to>
      <xdr:col>67</xdr:col>
      <xdr:colOff>101600</xdr:colOff>
      <xdr:row>105</xdr:row>
      <xdr:rowOff>29029</xdr:rowOff>
    </xdr:to>
    <xdr:sp macro="" textlink="">
      <xdr:nvSpPr>
        <xdr:cNvPr id="587" name="楕円 586">
          <a:extLst>
            <a:ext uri="{FF2B5EF4-FFF2-40B4-BE49-F238E27FC236}">
              <a16:creationId xmlns:a16="http://schemas.microsoft.com/office/drawing/2014/main" id="{03DD8837-34D0-4C96-BCB6-DFD52F2F7F05}"/>
            </a:ext>
          </a:extLst>
        </xdr:cNvPr>
        <xdr:cNvSpPr/>
      </xdr:nvSpPr>
      <xdr:spPr>
        <a:xfrm>
          <a:off x="11487150" y="1792586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149679</xdr:rowOff>
    </xdr:from>
    <xdr:to>
      <xdr:col>71</xdr:col>
      <xdr:colOff>177800</xdr:colOff>
      <xdr:row>105</xdr:row>
      <xdr:rowOff>17418</xdr:rowOff>
    </xdr:to>
    <xdr:cxnSp macro="">
      <xdr:nvCxnSpPr>
        <xdr:cNvPr id="588" name="直線コネクタ 587">
          <a:extLst>
            <a:ext uri="{FF2B5EF4-FFF2-40B4-BE49-F238E27FC236}">
              <a16:creationId xmlns:a16="http://schemas.microsoft.com/office/drawing/2014/main" id="{763E9F34-0D44-492D-8BBD-35040CF445F2}"/>
            </a:ext>
          </a:extLst>
        </xdr:cNvPr>
        <xdr:cNvCxnSpPr/>
      </xdr:nvCxnSpPr>
      <xdr:spPr>
        <a:xfrm>
          <a:off x="11541760" y="17980479"/>
          <a:ext cx="805180" cy="4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88009</xdr:rowOff>
    </xdr:from>
    <xdr:ext cx="405111" cy="259045"/>
    <xdr:sp macro="" textlink="">
      <xdr:nvSpPr>
        <xdr:cNvPr id="589" name="n_1aveValue【庁舎】&#10;有形固定資産減価償却率">
          <a:extLst>
            <a:ext uri="{FF2B5EF4-FFF2-40B4-BE49-F238E27FC236}">
              <a16:creationId xmlns:a16="http://schemas.microsoft.com/office/drawing/2014/main" id="{8381ADE1-340A-4DB2-8F60-05D61857090C}"/>
            </a:ext>
          </a:extLst>
        </xdr:cNvPr>
        <xdr:cNvSpPr txBox="1"/>
      </xdr:nvSpPr>
      <xdr:spPr>
        <a:xfrm>
          <a:off x="13738234" y="1775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81478</xdr:rowOff>
    </xdr:from>
    <xdr:ext cx="405111" cy="259045"/>
    <xdr:sp macro="" textlink="">
      <xdr:nvSpPr>
        <xdr:cNvPr id="590" name="n_2aveValue【庁舎】&#10;有形固定資産減価償却率">
          <a:extLst>
            <a:ext uri="{FF2B5EF4-FFF2-40B4-BE49-F238E27FC236}">
              <a16:creationId xmlns:a16="http://schemas.microsoft.com/office/drawing/2014/main" id="{B4A18198-9A41-42A1-B1D4-7E755119C3B3}"/>
            </a:ext>
          </a:extLst>
        </xdr:cNvPr>
        <xdr:cNvSpPr txBox="1"/>
      </xdr:nvSpPr>
      <xdr:spPr>
        <a:xfrm>
          <a:off x="12957184" y="17742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76579</xdr:rowOff>
    </xdr:from>
    <xdr:ext cx="405111" cy="259045"/>
    <xdr:sp macro="" textlink="">
      <xdr:nvSpPr>
        <xdr:cNvPr id="591" name="n_3aveValue【庁舎】&#10;有形固定資産減価償却率">
          <a:extLst>
            <a:ext uri="{FF2B5EF4-FFF2-40B4-BE49-F238E27FC236}">
              <a16:creationId xmlns:a16="http://schemas.microsoft.com/office/drawing/2014/main" id="{95B4E934-5DAF-403D-B8D9-4746D31BA706}"/>
            </a:ext>
          </a:extLst>
        </xdr:cNvPr>
        <xdr:cNvSpPr txBox="1"/>
      </xdr:nvSpPr>
      <xdr:spPr>
        <a:xfrm>
          <a:off x="1217105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592" name="n_4aveValue【庁舎】&#10;有形固定資産減価償却率">
          <a:extLst>
            <a:ext uri="{FF2B5EF4-FFF2-40B4-BE49-F238E27FC236}">
              <a16:creationId xmlns:a16="http://schemas.microsoft.com/office/drawing/2014/main" id="{6F22C28E-0DD6-474F-97CB-7B6536F20BAC}"/>
            </a:ext>
          </a:extLst>
        </xdr:cNvPr>
        <xdr:cNvSpPr txBox="1"/>
      </xdr:nvSpPr>
      <xdr:spPr>
        <a:xfrm>
          <a:off x="113544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136089</xdr:rowOff>
    </xdr:from>
    <xdr:ext cx="405111" cy="259045"/>
    <xdr:sp macro="" textlink="">
      <xdr:nvSpPr>
        <xdr:cNvPr id="593" name="n_1mainValue【庁舎】&#10;有形固定資産減価償却率">
          <a:extLst>
            <a:ext uri="{FF2B5EF4-FFF2-40B4-BE49-F238E27FC236}">
              <a16:creationId xmlns:a16="http://schemas.microsoft.com/office/drawing/2014/main" id="{76A0E60B-8025-4880-8785-4BD60BBA866C}"/>
            </a:ext>
          </a:extLst>
        </xdr:cNvPr>
        <xdr:cNvSpPr txBox="1"/>
      </xdr:nvSpPr>
      <xdr:spPr>
        <a:xfrm>
          <a:off x="13738234" y="1813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98533</xdr:rowOff>
    </xdr:from>
    <xdr:ext cx="405111" cy="259045"/>
    <xdr:sp macro="" textlink="">
      <xdr:nvSpPr>
        <xdr:cNvPr id="594" name="n_2mainValue【庁舎】&#10;有形固定資産減価償却率">
          <a:extLst>
            <a:ext uri="{FF2B5EF4-FFF2-40B4-BE49-F238E27FC236}">
              <a16:creationId xmlns:a16="http://schemas.microsoft.com/office/drawing/2014/main" id="{3F966827-2DC3-427B-8681-2E0B89D0310B}"/>
            </a:ext>
          </a:extLst>
        </xdr:cNvPr>
        <xdr:cNvSpPr txBox="1"/>
      </xdr:nvSpPr>
      <xdr:spPr>
        <a:xfrm>
          <a:off x="12957184" y="1809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59345</xdr:rowOff>
    </xdr:from>
    <xdr:ext cx="405111" cy="259045"/>
    <xdr:sp macro="" textlink="">
      <xdr:nvSpPr>
        <xdr:cNvPr id="595" name="n_3mainValue【庁舎】&#10;有形固定資産減価償却率">
          <a:extLst>
            <a:ext uri="{FF2B5EF4-FFF2-40B4-BE49-F238E27FC236}">
              <a16:creationId xmlns:a16="http://schemas.microsoft.com/office/drawing/2014/main" id="{F7C9D53B-5F8E-40B2-A89C-44426A23B5AC}"/>
            </a:ext>
          </a:extLst>
        </xdr:cNvPr>
        <xdr:cNvSpPr txBox="1"/>
      </xdr:nvSpPr>
      <xdr:spPr>
        <a:xfrm>
          <a:off x="12171054" y="1805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45556</xdr:rowOff>
    </xdr:from>
    <xdr:ext cx="405111" cy="259045"/>
    <xdr:sp macro="" textlink="">
      <xdr:nvSpPr>
        <xdr:cNvPr id="596" name="n_4mainValue【庁舎】&#10;有形固定資産減価償却率">
          <a:extLst>
            <a:ext uri="{FF2B5EF4-FFF2-40B4-BE49-F238E27FC236}">
              <a16:creationId xmlns:a16="http://schemas.microsoft.com/office/drawing/2014/main" id="{E3DE9836-CEC1-4F2F-806C-791795079485}"/>
            </a:ext>
          </a:extLst>
        </xdr:cNvPr>
        <xdr:cNvSpPr txBox="1"/>
      </xdr:nvSpPr>
      <xdr:spPr>
        <a:xfrm>
          <a:off x="11354444" y="17706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7" name="正方形/長方形 596">
          <a:extLst>
            <a:ext uri="{FF2B5EF4-FFF2-40B4-BE49-F238E27FC236}">
              <a16:creationId xmlns:a16="http://schemas.microsoft.com/office/drawing/2014/main" id="{5D530713-3DF9-4164-9B93-AA67FE7F9029}"/>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8" name="正方形/長方形 597">
          <a:extLst>
            <a:ext uri="{FF2B5EF4-FFF2-40B4-BE49-F238E27FC236}">
              <a16:creationId xmlns:a16="http://schemas.microsoft.com/office/drawing/2014/main" id="{1C082EFF-B148-4814-AB66-F506BA86E302}"/>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9" name="正方形/長方形 598">
          <a:extLst>
            <a:ext uri="{FF2B5EF4-FFF2-40B4-BE49-F238E27FC236}">
              <a16:creationId xmlns:a16="http://schemas.microsoft.com/office/drawing/2014/main" id="{DD75F343-1D21-463F-A420-01F6D9E78AA3}"/>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0" name="正方形/長方形 599">
          <a:extLst>
            <a:ext uri="{FF2B5EF4-FFF2-40B4-BE49-F238E27FC236}">
              <a16:creationId xmlns:a16="http://schemas.microsoft.com/office/drawing/2014/main" id="{1836664B-3148-4700-BFAA-B6CFBDEDF448}"/>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1" name="正方形/長方形 600">
          <a:extLst>
            <a:ext uri="{FF2B5EF4-FFF2-40B4-BE49-F238E27FC236}">
              <a16:creationId xmlns:a16="http://schemas.microsoft.com/office/drawing/2014/main" id="{481CA8E7-74AF-48FA-AE45-D2A51D882DE8}"/>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2" name="正方形/長方形 601">
          <a:extLst>
            <a:ext uri="{FF2B5EF4-FFF2-40B4-BE49-F238E27FC236}">
              <a16:creationId xmlns:a16="http://schemas.microsoft.com/office/drawing/2014/main" id="{DB81E219-EE11-40D4-947F-FC32A5F37661}"/>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3" name="正方形/長方形 602">
          <a:extLst>
            <a:ext uri="{FF2B5EF4-FFF2-40B4-BE49-F238E27FC236}">
              <a16:creationId xmlns:a16="http://schemas.microsoft.com/office/drawing/2014/main" id="{3D4F0252-F31B-49C0-AD1A-F64D8CDAAD82}"/>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4" name="正方形/長方形 603">
          <a:extLst>
            <a:ext uri="{FF2B5EF4-FFF2-40B4-BE49-F238E27FC236}">
              <a16:creationId xmlns:a16="http://schemas.microsoft.com/office/drawing/2014/main" id="{C8F986D2-E34F-45F1-8BDC-44FE52721856}"/>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5" name="テキスト ボックス 604">
          <a:extLst>
            <a:ext uri="{FF2B5EF4-FFF2-40B4-BE49-F238E27FC236}">
              <a16:creationId xmlns:a16="http://schemas.microsoft.com/office/drawing/2014/main" id="{D64163A9-CF89-4A2B-B1CB-AAD208367D25}"/>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6" name="直線コネクタ 605">
          <a:extLst>
            <a:ext uri="{FF2B5EF4-FFF2-40B4-BE49-F238E27FC236}">
              <a16:creationId xmlns:a16="http://schemas.microsoft.com/office/drawing/2014/main" id="{1F5DD074-0F18-41E1-BB0C-485CFA14C0D7}"/>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7" name="直線コネクタ 606">
          <a:extLst>
            <a:ext uri="{FF2B5EF4-FFF2-40B4-BE49-F238E27FC236}">
              <a16:creationId xmlns:a16="http://schemas.microsoft.com/office/drawing/2014/main" id="{CF6EBF0B-CB27-4648-AD3B-B7941B83D485}"/>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8" name="テキスト ボックス 607">
          <a:extLst>
            <a:ext uri="{FF2B5EF4-FFF2-40B4-BE49-F238E27FC236}">
              <a16:creationId xmlns:a16="http://schemas.microsoft.com/office/drawing/2014/main" id="{3BB96EC6-4DF8-4F01-BBB6-3007A27CD532}"/>
            </a:ext>
          </a:extLst>
        </xdr:cNvPr>
        <xdr:cNvSpPr txBox="1"/>
      </xdr:nvSpPr>
      <xdr:spPr>
        <a:xfrm>
          <a:off x="160472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9" name="直線コネクタ 608">
          <a:extLst>
            <a:ext uri="{FF2B5EF4-FFF2-40B4-BE49-F238E27FC236}">
              <a16:creationId xmlns:a16="http://schemas.microsoft.com/office/drawing/2014/main" id="{F3D67507-FB11-43E1-8B35-32CE499D19D7}"/>
            </a:ext>
          </a:extLst>
        </xdr:cNvPr>
        <xdr:cNvCxnSpPr/>
      </xdr:nvCxnSpPr>
      <xdr:spPr>
        <a:xfrm>
          <a:off x="164592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0" name="テキスト ボックス 609">
          <a:extLst>
            <a:ext uri="{FF2B5EF4-FFF2-40B4-BE49-F238E27FC236}">
              <a16:creationId xmlns:a16="http://schemas.microsoft.com/office/drawing/2014/main" id="{F3FE7037-F6F6-41A7-A13F-FC8268E0BF59}"/>
            </a:ext>
          </a:extLst>
        </xdr:cNvPr>
        <xdr:cNvSpPr txBox="1"/>
      </xdr:nvSpPr>
      <xdr:spPr>
        <a:xfrm>
          <a:off x="16047266"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1" name="直線コネクタ 610">
          <a:extLst>
            <a:ext uri="{FF2B5EF4-FFF2-40B4-BE49-F238E27FC236}">
              <a16:creationId xmlns:a16="http://schemas.microsoft.com/office/drawing/2014/main" id="{00E906D5-BEE5-4F74-BC7C-31473DD6186D}"/>
            </a:ext>
          </a:extLst>
        </xdr:cNvPr>
        <xdr:cNvCxnSpPr/>
      </xdr:nvCxnSpPr>
      <xdr:spPr>
        <a:xfrm>
          <a:off x="164592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2" name="テキスト ボックス 611">
          <a:extLst>
            <a:ext uri="{FF2B5EF4-FFF2-40B4-BE49-F238E27FC236}">
              <a16:creationId xmlns:a16="http://schemas.microsoft.com/office/drawing/2014/main" id="{84B5A913-0B57-4AFA-9BAB-E38E013D94D3}"/>
            </a:ext>
          </a:extLst>
        </xdr:cNvPr>
        <xdr:cNvSpPr txBox="1"/>
      </xdr:nvSpPr>
      <xdr:spPr>
        <a:xfrm>
          <a:off x="16047266"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3" name="直線コネクタ 612">
          <a:extLst>
            <a:ext uri="{FF2B5EF4-FFF2-40B4-BE49-F238E27FC236}">
              <a16:creationId xmlns:a16="http://schemas.microsoft.com/office/drawing/2014/main" id="{3BB55326-C9C9-4EC3-BE64-8AC934CDCC7B}"/>
            </a:ext>
          </a:extLst>
        </xdr:cNvPr>
        <xdr:cNvCxnSpPr/>
      </xdr:nvCxnSpPr>
      <xdr:spPr>
        <a:xfrm>
          <a:off x="164592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4" name="テキスト ボックス 613">
          <a:extLst>
            <a:ext uri="{FF2B5EF4-FFF2-40B4-BE49-F238E27FC236}">
              <a16:creationId xmlns:a16="http://schemas.microsoft.com/office/drawing/2014/main" id="{D560EFA7-0D41-4C47-A893-044851070080}"/>
            </a:ext>
          </a:extLst>
        </xdr:cNvPr>
        <xdr:cNvSpPr txBox="1"/>
      </xdr:nvSpPr>
      <xdr:spPr>
        <a:xfrm>
          <a:off x="1604726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5" name="直線コネクタ 614">
          <a:extLst>
            <a:ext uri="{FF2B5EF4-FFF2-40B4-BE49-F238E27FC236}">
              <a16:creationId xmlns:a16="http://schemas.microsoft.com/office/drawing/2014/main" id="{C7812E1A-134F-4F8B-B61F-BE4C14956AEA}"/>
            </a:ext>
          </a:extLst>
        </xdr:cNvPr>
        <xdr:cNvCxnSpPr/>
      </xdr:nvCxnSpPr>
      <xdr:spPr>
        <a:xfrm>
          <a:off x="164592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6" name="テキスト ボックス 615">
          <a:extLst>
            <a:ext uri="{FF2B5EF4-FFF2-40B4-BE49-F238E27FC236}">
              <a16:creationId xmlns:a16="http://schemas.microsoft.com/office/drawing/2014/main" id="{B73C0CFE-793E-4A38-AE02-826D91CAEA19}"/>
            </a:ext>
          </a:extLst>
        </xdr:cNvPr>
        <xdr:cNvSpPr txBox="1"/>
      </xdr:nvSpPr>
      <xdr:spPr>
        <a:xfrm>
          <a:off x="16047266"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7" name="直線コネクタ 616">
          <a:extLst>
            <a:ext uri="{FF2B5EF4-FFF2-40B4-BE49-F238E27FC236}">
              <a16:creationId xmlns:a16="http://schemas.microsoft.com/office/drawing/2014/main" id="{407160DB-CC18-441F-8045-2C6A0F0A7837}"/>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8" name="テキスト ボックス 617">
          <a:extLst>
            <a:ext uri="{FF2B5EF4-FFF2-40B4-BE49-F238E27FC236}">
              <a16:creationId xmlns:a16="http://schemas.microsoft.com/office/drawing/2014/main" id="{D59BA955-AC72-4DA9-82DE-FA26EDEE2C87}"/>
            </a:ext>
          </a:extLst>
        </xdr:cNvPr>
        <xdr:cNvSpPr txBox="1"/>
      </xdr:nvSpPr>
      <xdr:spPr>
        <a:xfrm>
          <a:off x="16047266"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9" name="直線コネクタ 618">
          <a:extLst>
            <a:ext uri="{FF2B5EF4-FFF2-40B4-BE49-F238E27FC236}">
              <a16:creationId xmlns:a16="http://schemas.microsoft.com/office/drawing/2014/main" id="{3EF024C7-8A80-4311-A52E-9938F07BAE56}"/>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0" name="テキスト ボックス 619">
          <a:extLst>
            <a:ext uri="{FF2B5EF4-FFF2-40B4-BE49-F238E27FC236}">
              <a16:creationId xmlns:a16="http://schemas.microsoft.com/office/drawing/2014/main" id="{C788068C-50E3-4599-9A12-4017741BEE20}"/>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1" name="【庁舎】&#10;一人当たり面積グラフ枠">
          <a:extLst>
            <a:ext uri="{FF2B5EF4-FFF2-40B4-BE49-F238E27FC236}">
              <a16:creationId xmlns:a16="http://schemas.microsoft.com/office/drawing/2014/main" id="{FD74C011-1783-4A95-B944-871DFBD240C2}"/>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622" name="直線コネクタ 621">
          <a:extLst>
            <a:ext uri="{FF2B5EF4-FFF2-40B4-BE49-F238E27FC236}">
              <a16:creationId xmlns:a16="http://schemas.microsoft.com/office/drawing/2014/main" id="{1C7E971D-E48A-4CE5-B5CF-7C0CAF91CEB8}"/>
            </a:ext>
          </a:extLst>
        </xdr:cNvPr>
        <xdr:cNvCxnSpPr/>
      </xdr:nvCxnSpPr>
      <xdr:spPr>
        <a:xfrm flipV="1">
          <a:off x="19947254" y="17179834"/>
          <a:ext cx="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623" name="【庁舎】&#10;一人当たり面積最小値テキスト">
          <a:extLst>
            <a:ext uri="{FF2B5EF4-FFF2-40B4-BE49-F238E27FC236}">
              <a16:creationId xmlns:a16="http://schemas.microsoft.com/office/drawing/2014/main" id="{69A01633-642E-4121-8A39-908B3C77E029}"/>
            </a:ext>
          </a:extLst>
        </xdr:cNvPr>
        <xdr:cNvSpPr txBox="1"/>
      </xdr:nvSpPr>
      <xdr:spPr>
        <a:xfrm>
          <a:off x="19985990" y="1850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624" name="直線コネクタ 623">
          <a:extLst>
            <a:ext uri="{FF2B5EF4-FFF2-40B4-BE49-F238E27FC236}">
              <a16:creationId xmlns:a16="http://schemas.microsoft.com/office/drawing/2014/main" id="{31279E93-01E9-4FAD-94A8-EC9FFC8E533F}"/>
            </a:ext>
          </a:extLst>
        </xdr:cNvPr>
        <xdr:cNvCxnSpPr/>
      </xdr:nvCxnSpPr>
      <xdr:spPr>
        <a:xfrm>
          <a:off x="19885660" y="185002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625" name="【庁舎】&#10;一人当たり面積最大値テキスト">
          <a:extLst>
            <a:ext uri="{FF2B5EF4-FFF2-40B4-BE49-F238E27FC236}">
              <a16:creationId xmlns:a16="http://schemas.microsoft.com/office/drawing/2014/main" id="{AE7375F9-468D-4387-B2E3-0F8B34BD8B24}"/>
            </a:ext>
          </a:extLst>
        </xdr:cNvPr>
        <xdr:cNvSpPr txBox="1"/>
      </xdr:nvSpPr>
      <xdr:spPr>
        <a:xfrm>
          <a:off x="19985990" y="1695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626" name="直線コネクタ 625">
          <a:extLst>
            <a:ext uri="{FF2B5EF4-FFF2-40B4-BE49-F238E27FC236}">
              <a16:creationId xmlns:a16="http://schemas.microsoft.com/office/drawing/2014/main" id="{1204A2C7-51B9-44AF-9656-7AFC719D861D}"/>
            </a:ext>
          </a:extLst>
        </xdr:cNvPr>
        <xdr:cNvCxnSpPr/>
      </xdr:nvCxnSpPr>
      <xdr:spPr>
        <a:xfrm>
          <a:off x="19885660" y="17179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11991</xdr:rowOff>
    </xdr:from>
    <xdr:ext cx="469744" cy="259045"/>
    <xdr:sp macro="" textlink="">
      <xdr:nvSpPr>
        <xdr:cNvPr id="627" name="【庁舎】&#10;一人当たり面積平均値テキスト">
          <a:extLst>
            <a:ext uri="{FF2B5EF4-FFF2-40B4-BE49-F238E27FC236}">
              <a16:creationId xmlns:a16="http://schemas.microsoft.com/office/drawing/2014/main" id="{1B8795FE-68E2-4C15-BF18-179494AD6D42}"/>
            </a:ext>
          </a:extLst>
        </xdr:cNvPr>
        <xdr:cNvSpPr txBox="1"/>
      </xdr:nvSpPr>
      <xdr:spPr>
        <a:xfrm>
          <a:off x="19985990" y="18018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628" name="フローチャート: 判断 627">
          <a:extLst>
            <a:ext uri="{FF2B5EF4-FFF2-40B4-BE49-F238E27FC236}">
              <a16:creationId xmlns:a16="http://schemas.microsoft.com/office/drawing/2014/main" id="{CF4CCF77-97A0-47F5-834F-FB9D3E5061B0}"/>
            </a:ext>
          </a:extLst>
        </xdr:cNvPr>
        <xdr:cNvSpPr/>
      </xdr:nvSpPr>
      <xdr:spPr>
        <a:xfrm>
          <a:off x="19904710" y="1803390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629" name="フローチャート: 判断 628">
          <a:extLst>
            <a:ext uri="{FF2B5EF4-FFF2-40B4-BE49-F238E27FC236}">
              <a16:creationId xmlns:a16="http://schemas.microsoft.com/office/drawing/2014/main" id="{65EDA73F-6B07-4D53-BEA8-FAF128320A28}"/>
            </a:ext>
          </a:extLst>
        </xdr:cNvPr>
        <xdr:cNvSpPr/>
      </xdr:nvSpPr>
      <xdr:spPr>
        <a:xfrm>
          <a:off x="19161760" y="18058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630" name="フローチャート: 判断 629">
          <a:extLst>
            <a:ext uri="{FF2B5EF4-FFF2-40B4-BE49-F238E27FC236}">
              <a16:creationId xmlns:a16="http://schemas.microsoft.com/office/drawing/2014/main" id="{CE008CF1-3FF8-42E1-8076-406FE250F557}"/>
            </a:ext>
          </a:extLst>
        </xdr:cNvPr>
        <xdr:cNvSpPr/>
      </xdr:nvSpPr>
      <xdr:spPr>
        <a:xfrm>
          <a:off x="18345150" y="1806765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631" name="フローチャート: 判断 630">
          <a:extLst>
            <a:ext uri="{FF2B5EF4-FFF2-40B4-BE49-F238E27FC236}">
              <a16:creationId xmlns:a16="http://schemas.microsoft.com/office/drawing/2014/main" id="{F7A20061-D64B-491A-B374-AAB3A7496B7F}"/>
            </a:ext>
          </a:extLst>
        </xdr:cNvPr>
        <xdr:cNvSpPr/>
      </xdr:nvSpPr>
      <xdr:spPr>
        <a:xfrm>
          <a:off x="17547590" y="1805813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70576</xdr:rowOff>
    </xdr:from>
    <xdr:to>
      <xdr:col>98</xdr:col>
      <xdr:colOff>38100</xdr:colOff>
      <xdr:row>106</xdr:row>
      <xdr:rowOff>726</xdr:rowOff>
    </xdr:to>
    <xdr:sp macro="" textlink="">
      <xdr:nvSpPr>
        <xdr:cNvPr id="632" name="フローチャート: 判断 631">
          <a:extLst>
            <a:ext uri="{FF2B5EF4-FFF2-40B4-BE49-F238E27FC236}">
              <a16:creationId xmlns:a16="http://schemas.microsoft.com/office/drawing/2014/main" id="{DDA7FE51-4817-4A6D-9B58-3167B58CE078}"/>
            </a:ext>
          </a:extLst>
        </xdr:cNvPr>
        <xdr:cNvSpPr/>
      </xdr:nvSpPr>
      <xdr:spPr>
        <a:xfrm>
          <a:off x="16761460" y="1807092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C1ECE1DF-7E0D-41F7-A459-F61647219712}"/>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ABFDEDDE-82A3-4BE0-813D-01A6E9F7F00F}"/>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5484EFCF-99C9-481E-BE07-E7759F8BEA76}"/>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49DC0FB2-B103-48FB-A313-9531C7C51ECC}"/>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CBCF9DCF-B57E-4CBA-BAB7-FAC159F57956}"/>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134801</xdr:rowOff>
    </xdr:from>
    <xdr:to>
      <xdr:col>116</xdr:col>
      <xdr:colOff>114300</xdr:colOff>
      <xdr:row>104</xdr:row>
      <xdr:rowOff>64951</xdr:rowOff>
    </xdr:to>
    <xdr:sp macro="" textlink="">
      <xdr:nvSpPr>
        <xdr:cNvPr id="638" name="楕円 637">
          <a:extLst>
            <a:ext uri="{FF2B5EF4-FFF2-40B4-BE49-F238E27FC236}">
              <a16:creationId xmlns:a16="http://schemas.microsoft.com/office/drawing/2014/main" id="{C834EF07-ABD0-4F71-A213-562213DB20DC}"/>
            </a:ext>
          </a:extLst>
        </xdr:cNvPr>
        <xdr:cNvSpPr/>
      </xdr:nvSpPr>
      <xdr:spPr>
        <a:xfrm>
          <a:off x="19904710" y="1779034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157678</xdr:rowOff>
    </xdr:from>
    <xdr:ext cx="469744" cy="259045"/>
    <xdr:sp macro="" textlink="">
      <xdr:nvSpPr>
        <xdr:cNvPr id="639" name="【庁舎】&#10;一人当たり面積該当値テキスト">
          <a:extLst>
            <a:ext uri="{FF2B5EF4-FFF2-40B4-BE49-F238E27FC236}">
              <a16:creationId xmlns:a16="http://schemas.microsoft.com/office/drawing/2014/main" id="{9EF8DB1F-3DE1-4D4B-87A6-DA5FC59F696B}"/>
            </a:ext>
          </a:extLst>
        </xdr:cNvPr>
        <xdr:cNvSpPr txBox="1"/>
      </xdr:nvSpPr>
      <xdr:spPr>
        <a:xfrm>
          <a:off x="19985990" y="1764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151130</xdr:rowOff>
    </xdr:from>
    <xdr:to>
      <xdr:col>112</xdr:col>
      <xdr:colOff>38100</xdr:colOff>
      <xdr:row>104</xdr:row>
      <xdr:rowOff>81280</xdr:rowOff>
    </xdr:to>
    <xdr:sp macro="" textlink="">
      <xdr:nvSpPr>
        <xdr:cNvPr id="640" name="楕円 639">
          <a:extLst>
            <a:ext uri="{FF2B5EF4-FFF2-40B4-BE49-F238E27FC236}">
              <a16:creationId xmlns:a16="http://schemas.microsoft.com/office/drawing/2014/main" id="{CA39554B-E27C-4A1F-B6C8-6C84D9F58443}"/>
            </a:ext>
          </a:extLst>
        </xdr:cNvPr>
        <xdr:cNvSpPr/>
      </xdr:nvSpPr>
      <xdr:spPr>
        <a:xfrm>
          <a:off x="19161760" y="1781048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14151</xdr:rowOff>
    </xdr:from>
    <xdr:to>
      <xdr:col>116</xdr:col>
      <xdr:colOff>63500</xdr:colOff>
      <xdr:row>104</xdr:row>
      <xdr:rowOff>30480</xdr:rowOff>
    </xdr:to>
    <xdr:cxnSp macro="">
      <xdr:nvCxnSpPr>
        <xdr:cNvPr id="641" name="直線コネクタ 640">
          <a:extLst>
            <a:ext uri="{FF2B5EF4-FFF2-40B4-BE49-F238E27FC236}">
              <a16:creationId xmlns:a16="http://schemas.microsoft.com/office/drawing/2014/main" id="{51191BCB-F4DF-4A16-81E4-E97147674574}"/>
            </a:ext>
          </a:extLst>
        </xdr:cNvPr>
        <xdr:cNvCxnSpPr/>
      </xdr:nvCxnSpPr>
      <xdr:spPr>
        <a:xfrm flipV="1">
          <a:off x="19204940" y="17848761"/>
          <a:ext cx="742950" cy="1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3629</xdr:rowOff>
    </xdr:from>
    <xdr:to>
      <xdr:col>107</xdr:col>
      <xdr:colOff>101600</xdr:colOff>
      <xdr:row>104</xdr:row>
      <xdr:rowOff>105229</xdr:rowOff>
    </xdr:to>
    <xdr:sp macro="" textlink="">
      <xdr:nvSpPr>
        <xdr:cNvPr id="642" name="楕円 641">
          <a:extLst>
            <a:ext uri="{FF2B5EF4-FFF2-40B4-BE49-F238E27FC236}">
              <a16:creationId xmlns:a16="http://schemas.microsoft.com/office/drawing/2014/main" id="{9CE29B6E-7EA4-47CC-8D5C-6FCC2205E344}"/>
            </a:ext>
          </a:extLst>
        </xdr:cNvPr>
        <xdr:cNvSpPr/>
      </xdr:nvSpPr>
      <xdr:spPr>
        <a:xfrm>
          <a:off x="18345150" y="1783442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30480</xdr:rowOff>
    </xdr:from>
    <xdr:to>
      <xdr:col>111</xdr:col>
      <xdr:colOff>177800</xdr:colOff>
      <xdr:row>104</xdr:row>
      <xdr:rowOff>54429</xdr:rowOff>
    </xdr:to>
    <xdr:cxnSp macro="">
      <xdr:nvCxnSpPr>
        <xdr:cNvPr id="643" name="直線コネクタ 642">
          <a:extLst>
            <a:ext uri="{FF2B5EF4-FFF2-40B4-BE49-F238E27FC236}">
              <a16:creationId xmlns:a16="http://schemas.microsoft.com/office/drawing/2014/main" id="{B80FB817-F790-4A95-99DA-122246BE3EC4}"/>
            </a:ext>
          </a:extLst>
        </xdr:cNvPr>
        <xdr:cNvCxnSpPr/>
      </xdr:nvCxnSpPr>
      <xdr:spPr>
        <a:xfrm flipV="1">
          <a:off x="18399760" y="17859375"/>
          <a:ext cx="805180" cy="2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18869</xdr:rowOff>
    </xdr:from>
    <xdr:to>
      <xdr:col>102</xdr:col>
      <xdr:colOff>165100</xdr:colOff>
      <xdr:row>104</xdr:row>
      <xdr:rowOff>120469</xdr:rowOff>
    </xdr:to>
    <xdr:sp macro="" textlink="">
      <xdr:nvSpPr>
        <xdr:cNvPr id="644" name="楕円 643">
          <a:extLst>
            <a:ext uri="{FF2B5EF4-FFF2-40B4-BE49-F238E27FC236}">
              <a16:creationId xmlns:a16="http://schemas.microsoft.com/office/drawing/2014/main" id="{FB931D9B-C374-46A0-B9CE-D84606CD9258}"/>
            </a:ext>
          </a:extLst>
        </xdr:cNvPr>
        <xdr:cNvSpPr/>
      </xdr:nvSpPr>
      <xdr:spPr>
        <a:xfrm>
          <a:off x="17547590" y="17853479"/>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54429</xdr:rowOff>
    </xdr:from>
    <xdr:to>
      <xdr:col>107</xdr:col>
      <xdr:colOff>50800</xdr:colOff>
      <xdr:row>104</xdr:row>
      <xdr:rowOff>69669</xdr:rowOff>
    </xdr:to>
    <xdr:cxnSp macro="">
      <xdr:nvCxnSpPr>
        <xdr:cNvPr id="645" name="直線コネクタ 644">
          <a:extLst>
            <a:ext uri="{FF2B5EF4-FFF2-40B4-BE49-F238E27FC236}">
              <a16:creationId xmlns:a16="http://schemas.microsoft.com/office/drawing/2014/main" id="{A11F2EDD-4617-4D8E-994A-EF958F6324C6}"/>
            </a:ext>
          </a:extLst>
        </xdr:cNvPr>
        <xdr:cNvCxnSpPr/>
      </xdr:nvCxnSpPr>
      <xdr:spPr>
        <a:xfrm flipV="1">
          <a:off x="17602200" y="17889039"/>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40639</xdr:rowOff>
    </xdr:from>
    <xdr:to>
      <xdr:col>98</xdr:col>
      <xdr:colOff>38100</xdr:colOff>
      <xdr:row>104</xdr:row>
      <xdr:rowOff>142239</xdr:rowOff>
    </xdr:to>
    <xdr:sp macro="" textlink="">
      <xdr:nvSpPr>
        <xdr:cNvPr id="646" name="楕円 645">
          <a:extLst>
            <a:ext uri="{FF2B5EF4-FFF2-40B4-BE49-F238E27FC236}">
              <a16:creationId xmlns:a16="http://schemas.microsoft.com/office/drawing/2014/main" id="{2A832641-19C9-4418-B92B-C4AC90E0E00D}"/>
            </a:ext>
          </a:extLst>
        </xdr:cNvPr>
        <xdr:cNvSpPr/>
      </xdr:nvSpPr>
      <xdr:spPr>
        <a:xfrm>
          <a:off x="16761460" y="1787143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69669</xdr:rowOff>
    </xdr:from>
    <xdr:to>
      <xdr:col>102</xdr:col>
      <xdr:colOff>114300</xdr:colOff>
      <xdr:row>104</xdr:row>
      <xdr:rowOff>91439</xdr:rowOff>
    </xdr:to>
    <xdr:cxnSp macro="">
      <xdr:nvCxnSpPr>
        <xdr:cNvPr id="647" name="直線コネクタ 646">
          <a:extLst>
            <a:ext uri="{FF2B5EF4-FFF2-40B4-BE49-F238E27FC236}">
              <a16:creationId xmlns:a16="http://schemas.microsoft.com/office/drawing/2014/main" id="{2AF1132D-5FC1-46F3-9D8E-24F2221AF5EB}"/>
            </a:ext>
          </a:extLst>
        </xdr:cNvPr>
        <xdr:cNvCxnSpPr/>
      </xdr:nvCxnSpPr>
      <xdr:spPr>
        <a:xfrm flipV="1">
          <a:off x="16804640" y="17898564"/>
          <a:ext cx="797560" cy="2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144797</xdr:rowOff>
    </xdr:from>
    <xdr:ext cx="469744" cy="259045"/>
    <xdr:sp macro="" textlink="">
      <xdr:nvSpPr>
        <xdr:cNvPr id="648" name="n_1aveValue【庁舎】&#10;一人当たり面積">
          <a:extLst>
            <a:ext uri="{FF2B5EF4-FFF2-40B4-BE49-F238E27FC236}">
              <a16:creationId xmlns:a16="http://schemas.microsoft.com/office/drawing/2014/main" id="{13EE9506-993D-493A-A432-88932ED2F5D8}"/>
            </a:ext>
          </a:extLst>
        </xdr:cNvPr>
        <xdr:cNvSpPr txBox="1"/>
      </xdr:nvSpPr>
      <xdr:spPr>
        <a:xfrm>
          <a:off x="18982132" y="1814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macro="" textlink="">
      <xdr:nvSpPr>
        <xdr:cNvPr id="649" name="n_2aveValue【庁舎】&#10;一人当たり面積">
          <a:extLst>
            <a:ext uri="{FF2B5EF4-FFF2-40B4-BE49-F238E27FC236}">
              <a16:creationId xmlns:a16="http://schemas.microsoft.com/office/drawing/2014/main" id="{4C243408-D770-4F20-88F3-930C0922D782}"/>
            </a:ext>
          </a:extLst>
        </xdr:cNvPr>
        <xdr:cNvSpPr txBox="1"/>
      </xdr:nvSpPr>
      <xdr:spPr>
        <a:xfrm>
          <a:off x="18182032" y="1816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144797</xdr:rowOff>
    </xdr:from>
    <xdr:ext cx="469744" cy="259045"/>
    <xdr:sp macro="" textlink="">
      <xdr:nvSpPr>
        <xdr:cNvPr id="650" name="n_3aveValue【庁舎】&#10;一人当たり面積">
          <a:extLst>
            <a:ext uri="{FF2B5EF4-FFF2-40B4-BE49-F238E27FC236}">
              <a16:creationId xmlns:a16="http://schemas.microsoft.com/office/drawing/2014/main" id="{1F95B718-4CEF-4574-A61C-846BE1E5C70C}"/>
            </a:ext>
          </a:extLst>
        </xdr:cNvPr>
        <xdr:cNvSpPr txBox="1"/>
      </xdr:nvSpPr>
      <xdr:spPr>
        <a:xfrm>
          <a:off x="17384472" y="1814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163303</xdr:rowOff>
    </xdr:from>
    <xdr:ext cx="469744" cy="259045"/>
    <xdr:sp macro="" textlink="">
      <xdr:nvSpPr>
        <xdr:cNvPr id="651" name="n_4aveValue【庁舎】&#10;一人当たり面積">
          <a:extLst>
            <a:ext uri="{FF2B5EF4-FFF2-40B4-BE49-F238E27FC236}">
              <a16:creationId xmlns:a16="http://schemas.microsoft.com/office/drawing/2014/main" id="{4A1CC43A-3CA7-4C9D-83ED-FF35DDA777F4}"/>
            </a:ext>
          </a:extLst>
        </xdr:cNvPr>
        <xdr:cNvSpPr txBox="1"/>
      </xdr:nvSpPr>
      <xdr:spPr>
        <a:xfrm>
          <a:off x="16588817" y="1816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97807</xdr:rowOff>
    </xdr:from>
    <xdr:ext cx="469744" cy="259045"/>
    <xdr:sp macro="" textlink="">
      <xdr:nvSpPr>
        <xdr:cNvPr id="652" name="n_1mainValue【庁舎】&#10;一人当たり面積">
          <a:extLst>
            <a:ext uri="{FF2B5EF4-FFF2-40B4-BE49-F238E27FC236}">
              <a16:creationId xmlns:a16="http://schemas.microsoft.com/office/drawing/2014/main" id="{DC24D5C3-89E4-4462-A49F-02A26A4C458E}"/>
            </a:ext>
          </a:extLst>
        </xdr:cNvPr>
        <xdr:cNvSpPr txBox="1"/>
      </xdr:nvSpPr>
      <xdr:spPr>
        <a:xfrm>
          <a:off x="18982132" y="1758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121756</xdr:rowOff>
    </xdr:from>
    <xdr:ext cx="469744" cy="259045"/>
    <xdr:sp macro="" textlink="">
      <xdr:nvSpPr>
        <xdr:cNvPr id="653" name="n_2mainValue【庁舎】&#10;一人当たり面積">
          <a:extLst>
            <a:ext uri="{FF2B5EF4-FFF2-40B4-BE49-F238E27FC236}">
              <a16:creationId xmlns:a16="http://schemas.microsoft.com/office/drawing/2014/main" id="{315569A9-9072-48D0-9595-D59753931074}"/>
            </a:ext>
          </a:extLst>
        </xdr:cNvPr>
        <xdr:cNvSpPr txBox="1"/>
      </xdr:nvSpPr>
      <xdr:spPr>
        <a:xfrm>
          <a:off x="18182032" y="1761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136996</xdr:rowOff>
    </xdr:from>
    <xdr:ext cx="469744" cy="259045"/>
    <xdr:sp macro="" textlink="">
      <xdr:nvSpPr>
        <xdr:cNvPr id="654" name="n_3mainValue【庁舎】&#10;一人当たり面積">
          <a:extLst>
            <a:ext uri="{FF2B5EF4-FFF2-40B4-BE49-F238E27FC236}">
              <a16:creationId xmlns:a16="http://schemas.microsoft.com/office/drawing/2014/main" id="{FDB3FC65-1ED0-4B80-B5F1-32A8E1007EDC}"/>
            </a:ext>
          </a:extLst>
        </xdr:cNvPr>
        <xdr:cNvSpPr txBox="1"/>
      </xdr:nvSpPr>
      <xdr:spPr>
        <a:xfrm>
          <a:off x="17384472" y="1762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158766</xdr:rowOff>
    </xdr:from>
    <xdr:ext cx="469744" cy="259045"/>
    <xdr:sp macro="" textlink="">
      <xdr:nvSpPr>
        <xdr:cNvPr id="655" name="n_4mainValue【庁舎】&#10;一人当たり面積">
          <a:extLst>
            <a:ext uri="{FF2B5EF4-FFF2-40B4-BE49-F238E27FC236}">
              <a16:creationId xmlns:a16="http://schemas.microsoft.com/office/drawing/2014/main" id="{9E0AB7BC-BF3B-4592-9E07-140AC3E79546}"/>
            </a:ext>
          </a:extLst>
        </xdr:cNvPr>
        <xdr:cNvSpPr txBox="1"/>
      </xdr:nvSpPr>
      <xdr:spPr>
        <a:xfrm>
          <a:off x="16588817" y="1764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a:extLst>
            <a:ext uri="{FF2B5EF4-FFF2-40B4-BE49-F238E27FC236}">
              <a16:creationId xmlns:a16="http://schemas.microsoft.com/office/drawing/2014/main" id="{906E4959-DABD-43BF-81DD-5D8B53C2D189}"/>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a:extLst>
            <a:ext uri="{FF2B5EF4-FFF2-40B4-BE49-F238E27FC236}">
              <a16:creationId xmlns:a16="http://schemas.microsoft.com/office/drawing/2014/main" id="{2566E177-C7B5-4A73-BFE4-EF231DDE9D1E}"/>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a:extLst>
            <a:ext uri="{FF2B5EF4-FFF2-40B4-BE49-F238E27FC236}">
              <a16:creationId xmlns:a16="http://schemas.microsoft.com/office/drawing/2014/main" id="{FFEE22A1-1164-4C73-9627-FF95521618C2}"/>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類似団体と比較して特に有形固定資産減価償却率が高いのは、</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体育館・プール</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や</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福祉施設</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当町の</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体育館・プール</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については</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昭和</a:t>
          </a:r>
          <a:r>
            <a:rPr kumimoji="1" lang="en-US" altLang="ja-JP" sz="1100" b="0" i="0" baseline="0">
              <a:solidFill>
                <a:schemeClr val="dk1"/>
              </a:solidFill>
              <a:effectLst/>
              <a:latin typeface="+mn-lt"/>
              <a:ea typeface="+mn-ea"/>
              <a:cs typeface="+mn-cs"/>
            </a:rPr>
            <a:t>54</a:t>
          </a:r>
          <a:r>
            <a:rPr kumimoji="1" lang="ja-JP" altLang="en-US" sz="1100" b="0" i="0" baseline="0">
              <a:solidFill>
                <a:schemeClr val="dk1"/>
              </a:solidFill>
              <a:effectLst/>
              <a:latin typeface="+mn-lt"/>
              <a:ea typeface="+mn-ea"/>
              <a:cs typeface="+mn-cs"/>
            </a:rPr>
            <a:t>年度～平成</a:t>
          </a:r>
          <a:r>
            <a:rPr kumimoji="1" lang="en-US" altLang="ja-JP" sz="1100" b="0" i="0" baseline="0">
              <a:solidFill>
                <a:schemeClr val="dk1"/>
              </a:solidFill>
              <a:effectLst/>
              <a:latin typeface="+mn-lt"/>
              <a:ea typeface="+mn-ea"/>
              <a:cs typeface="+mn-cs"/>
            </a:rPr>
            <a:t>2</a:t>
          </a:r>
          <a:r>
            <a:rPr kumimoji="1" lang="ja-JP" altLang="en-US" sz="1100" b="0" i="0" baseline="0">
              <a:solidFill>
                <a:schemeClr val="dk1"/>
              </a:solidFill>
              <a:effectLst/>
              <a:latin typeface="+mn-lt"/>
              <a:ea typeface="+mn-ea"/>
              <a:cs typeface="+mn-cs"/>
            </a:rPr>
            <a:t>年度に建築された施設である</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これらの施設は、</a:t>
          </a:r>
          <a:r>
            <a:rPr lang="ja-JP" altLang="en-US" sz="1100" b="0" i="0" u="none" strike="noStrike" baseline="0">
              <a:solidFill>
                <a:schemeClr val="dk1"/>
              </a:solidFill>
              <a:latin typeface="+mn-lt"/>
              <a:ea typeface="+mn-ea"/>
              <a:cs typeface="+mn-cs"/>
            </a:rPr>
            <a:t>住民の健康増進・スポーツ振興のためだけでなく、本町の観光振興にも有意義な施設であると考えるため施設の適正な維持管理を行う必要がある。</a:t>
          </a:r>
          <a:endParaRPr lang="en-US" altLang="ja-JP" sz="1100" b="0" i="0" u="none" strike="noStrike" baseline="0">
            <a:solidFill>
              <a:schemeClr val="dk1"/>
            </a:solidFill>
            <a:latin typeface="+mn-lt"/>
            <a:ea typeface="+mn-ea"/>
            <a:cs typeface="+mn-cs"/>
          </a:endParaRPr>
        </a:p>
        <a:p>
          <a:pPr eaLnBrk="1" fontAlgn="auto" latinLnBrk="0" hangingPunct="1"/>
          <a:r>
            <a:rPr lang="ja-JP" altLang="en-US" sz="1100" b="0" i="0" u="none" strike="noStrike" baseline="0">
              <a:solidFill>
                <a:schemeClr val="dk1"/>
              </a:solidFill>
              <a:latin typeface="+mn-lt"/>
              <a:ea typeface="+mn-ea"/>
              <a:cs typeface="+mn-cs"/>
            </a:rPr>
            <a:t>　そのため、今後の施設の老朽化の進行や利用状況を把握しつつ、個別の施設計画について必要性を検討し、必要に応じて策定を進め、適切な長寿命化、維持管理に努める。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福祉施設</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は、</a:t>
          </a:r>
          <a:r>
            <a:rPr kumimoji="1" lang="ja-JP" altLang="en-US"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4</a:t>
          </a:r>
          <a:r>
            <a:rPr kumimoji="1" lang="ja-JP" altLang="en-US" sz="1100" b="0" i="0" baseline="0">
              <a:solidFill>
                <a:schemeClr val="dk1"/>
              </a:solidFill>
              <a:effectLst/>
              <a:latin typeface="+mn-lt"/>
              <a:ea typeface="+mn-ea"/>
              <a:cs typeface="+mn-cs"/>
            </a:rPr>
            <a:t>年度に</a:t>
          </a:r>
          <a:r>
            <a:rPr kumimoji="1" lang="ja-JP" altLang="ja-JP" sz="1100" b="0" i="0" baseline="0">
              <a:solidFill>
                <a:schemeClr val="dk1"/>
              </a:solidFill>
              <a:effectLst/>
              <a:latin typeface="+mn-lt"/>
              <a:ea typeface="+mn-ea"/>
              <a:cs typeface="+mn-cs"/>
            </a:rPr>
            <a:t>建築されて</a:t>
          </a:r>
          <a:r>
            <a:rPr kumimoji="1" lang="en-US" altLang="ja-JP" sz="1100" b="0" i="0" baseline="0">
              <a:solidFill>
                <a:schemeClr val="dk1"/>
              </a:solidFill>
              <a:effectLst/>
              <a:latin typeface="+mn-lt"/>
              <a:ea typeface="+mn-ea"/>
              <a:cs typeface="+mn-cs"/>
            </a:rPr>
            <a:t>30</a:t>
          </a:r>
          <a:r>
            <a:rPr kumimoji="1" lang="ja-JP" altLang="en-US" sz="1100" b="0" i="0" baseline="0">
              <a:solidFill>
                <a:schemeClr val="dk1"/>
              </a:solidFill>
              <a:effectLst/>
              <a:latin typeface="+mn-lt"/>
              <a:ea typeface="+mn-ea"/>
              <a:cs typeface="+mn-cs"/>
            </a:rPr>
            <a:t>年以上の</a:t>
          </a:r>
          <a:r>
            <a:rPr kumimoji="1" lang="ja-JP" altLang="ja-JP" sz="1100" b="0" i="0" baseline="0">
              <a:solidFill>
                <a:schemeClr val="dk1"/>
              </a:solidFill>
              <a:effectLst/>
              <a:latin typeface="+mn-lt"/>
              <a:ea typeface="+mn-ea"/>
              <a:cs typeface="+mn-cs"/>
            </a:rPr>
            <a:t>年数が経過し</a:t>
          </a:r>
          <a:r>
            <a:rPr kumimoji="1" lang="ja-JP" altLang="en-US" sz="1100" b="0" i="0" baseline="0">
              <a:solidFill>
                <a:schemeClr val="dk1"/>
              </a:solidFill>
              <a:effectLst/>
              <a:latin typeface="+mn-lt"/>
              <a:ea typeface="+mn-ea"/>
              <a:cs typeface="+mn-cs"/>
            </a:rPr>
            <a:t>ている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年度に</a:t>
          </a:r>
          <a:r>
            <a:rPr kumimoji="1" lang="ja-JP" altLang="en-US" sz="1100" b="0" i="0" baseline="0">
              <a:solidFill>
                <a:schemeClr val="dk1"/>
              </a:solidFill>
              <a:effectLst/>
              <a:latin typeface="+mn-lt"/>
              <a:ea typeface="+mn-ea"/>
              <a:cs typeface="+mn-cs"/>
            </a:rPr>
            <a:t>改定</a:t>
          </a:r>
          <a:r>
            <a:rPr kumimoji="1" lang="ja-JP" altLang="ja-JP" sz="1100" b="0" i="0" baseline="0">
              <a:solidFill>
                <a:schemeClr val="dk1"/>
              </a:solidFill>
              <a:effectLst/>
              <a:latin typeface="+mn-lt"/>
              <a:ea typeface="+mn-ea"/>
              <a:cs typeface="+mn-cs"/>
            </a:rPr>
            <a:t>した公共施設等総合管理計画に基づき、利用状況を把握した上で</a:t>
          </a:r>
          <a:r>
            <a:rPr lang="ja-JP" altLang="en-US" sz="1100" b="0" i="0" u="none" strike="noStrike" baseline="0">
              <a:solidFill>
                <a:schemeClr val="dk1"/>
              </a:solidFill>
              <a:latin typeface="+mn-lt"/>
              <a:ea typeface="+mn-ea"/>
              <a:cs typeface="+mn-cs"/>
            </a:rPr>
            <a:t>、適切な維持管理のための計画的な改修を検討します。</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5,183
5,134
30.93
4,397,377
4,217,866
115,594
2,793,414
4,134,555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132.3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本数値は、本年と過去</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年の基準財政収入額と基準財政需要額の割合の平均をしたもので、各年の割合は、</a:t>
          </a:r>
          <a:r>
            <a:rPr kumimoji="1" lang="en-US" altLang="ja-JP" sz="1100">
              <a:latin typeface="ＭＳ Ｐゴシック" panose="020B0600070205080204" pitchFamily="50" charset="-128"/>
              <a:ea typeface="ＭＳ Ｐゴシック" panose="020B0600070205080204" pitchFamily="50" charset="-128"/>
            </a:rPr>
            <a:t>R2</a:t>
          </a:r>
          <a:r>
            <a:rPr kumimoji="1" lang="ja-JP" altLang="en-US" sz="1100">
              <a:latin typeface="ＭＳ Ｐゴシック" panose="020B0600070205080204" pitchFamily="50" charset="-128"/>
              <a:ea typeface="ＭＳ Ｐゴシック" panose="020B0600070205080204" pitchFamily="50" charset="-128"/>
            </a:rPr>
            <a:t>が</a:t>
          </a:r>
          <a:r>
            <a:rPr kumimoji="1" lang="en-US" altLang="ja-JP" sz="1100">
              <a:latin typeface="ＭＳ Ｐゴシック" panose="020B0600070205080204" pitchFamily="50" charset="-128"/>
              <a:ea typeface="ＭＳ Ｐゴシック" panose="020B0600070205080204" pitchFamily="50" charset="-128"/>
            </a:rPr>
            <a:t>0.30</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R3</a:t>
          </a:r>
          <a:r>
            <a:rPr kumimoji="1" lang="ja-JP" altLang="en-US" sz="1100">
              <a:latin typeface="ＭＳ Ｐゴシック" panose="020B0600070205080204" pitchFamily="50" charset="-128"/>
              <a:ea typeface="ＭＳ Ｐゴシック" panose="020B0600070205080204" pitchFamily="50" charset="-128"/>
            </a:rPr>
            <a:t>が</a:t>
          </a:r>
          <a:r>
            <a:rPr kumimoji="1" lang="en-US" altLang="ja-JP" sz="1100">
              <a:latin typeface="ＭＳ Ｐゴシック" panose="020B0600070205080204" pitchFamily="50" charset="-128"/>
              <a:ea typeface="ＭＳ Ｐゴシック" panose="020B0600070205080204" pitchFamily="50" charset="-128"/>
            </a:rPr>
            <a:t>0.26</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R4</a:t>
          </a:r>
          <a:r>
            <a:rPr kumimoji="1" lang="ja-JP" altLang="en-US" sz="1100">
              <a:latin typeface="ＭＳ Ｐゴシック" panose="020B0600070205080204" pitchFamily="50" charset="-128"/>
              <a:ea typeface="ＭＳ Ｐゴシック" panose="020B0600070205080204" pitchFamily="50" charset="-128"/>
            </a:rPr>
            <a:t>が</a:t>
          </a:r>
          <a:r>
            <a:rPr kumimoji="1" lang="en-US" altLang="ja-JP" sz="1100">
              <a:latin typeface="ＭＳ Ｐゴシック" panose="020B0600070205080204" pitchFamily="50" charset="-128"/>
              <a:ea typeface="ＭＳ Ｐゴシック" panose="020B0600070205080204" pitchFamily="50" charset="-128"/>
            </a:rPr>
            <a:t>0.26</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R5</a:t>
          </a:r>
          <a:r>
            <a:rPr kumimoji="1" lang="ja-JP" altLang="en-US" sz="1100">
              <a:latin typeface="ＭＳ Ｐゴシック" panose="020B0600070205080204" pitchFamily="50" charset="-128"/>
              <a:ea typeface="ＭＳ Ｐゴシック" panose="020B0600070205080204" pitchFamily="50" charset="-128"/>
            </a:rPr>
            <a:t>が</a:t>
          </a:r>
          <a:r>
            <a:rPr kumimoji="1" lang="en-US" altLang="ja-JP" sz="1100">
              <a:latin typeface="ＭＳ Ｐゴシック" panose="020B0600070205080204" pitchFamily="50" charset="-128"/>
              <a:ea typeface="ＭＳ Ｐゴシック" panose="020B0600070205080204" pitchFamily="50" charset="-128"/>
            </a:rPr>
            <a:t>0.25</a:t>
          </a:r>
          <a:r>
            <a:rPr kumimoji="1" lang="ja-JP" altLang="en-US" sz="1100">
              <a:latin typeface="ＭＳ Ｐゴシック" panose="020B0600070205080204" pitchFamily="50" charset="-128"/>
              <a:ea typeface="ＭＳ Ｐゴシック" panose="020B0600070205080204" pitchFamily="50" charset="-128"/>
            </a:rPr>
            <a:t>となっており、前年と比較してやや減少しており、類似団体や県平均と比較しても低い数値となっている。</a:t>
          </a:r>
        </a:p>
        <a:p>
          <a:r>
            <a:rPr kumimoji="1" lang="ja-JP" altLang="en-US" sz="1100">
              <a:latin typeface="ＭＳ Ｐゴシック" panose="020B0600070205080204" pitchFamily="50" charset="-128"/>
              <a:ea typeface="ＭＳ Ｐゴシック" panose="020B0600070205080204" pitchFamily="50" charset="-128"/>
            </a:rPr>
            <a:t>　前年から割合が減少している要因は、各年の割合のうち、</a:t>
          </a:r>
          <a:r>
            <a:rPr kumimoji="1" lang="en-US" altLang="ja-JP" sz="1100">
              <a:latin typeface="ＭＳ Ｐゴシック" panose="020B0600070205080204" pitchFamily="50" charset="-128"/>
              <a:ea typeface="ＭＳ Ｐゴシック" panose="020B0600070205080204" pitchFamily="50" charset="-128"/>
            </a:rPr>
            <a:t>R2</a:t>
          </a:r>
          <a:r>
            <a:rPr kumimoji="1" lang="ja-JP" altLang="en-US" sz="1100">
              <a:latin typeface="ＭＳ Ｐゴシック" panose="020B0600070205080204" pitchFamily="50" charset="-128"/>
              <a:ea typeface="ＭＳ Ｐゴシック" panose="020B0600070205080204" pitchFamily="50" charset="-128"/>
            </a:rPr>
            <a:t>が</a:t>
          </a:r>
          <a:r>
            <a:rPr kumimoji="1" lang="en-US" altLang="ja-JP" sz="1100">
              <a:latin typeface="ＭＳ Ｐゴシック" panose="020B0600070205080204" pitchFamily="50" charset="-128"/>
              <a:ea typeface="ＭＳ Ｐゴシック" panose="020B0600070205080204" pitchFamily="50" charset="-128"/>
            </a:rPr>
            <a:t>0.30</a:t>
          </a:r>
          <a:r>
            <a:rPr kumimoji="1" lang="ja-JP" altLang="en-US" sz="1100">
              <a:latin typeface="ＭＳ Ｐゴシック" panose="020B0600070205080204" pitchFamily="50" charset="-128"/>
              <a:ea typeface="ＭＳ Ｐゴシック" panose="020B0600070205080204" pitchFamily="50" charset="-128"/>
            </a:rPr>
            <a:t>であるが</a:t>
          </a:r>
          <a:r>
            <a:rPr kumimoji="1" lang="en-US" altLang="ja-JP" sz="1100">
              <a:latin typeface="ＭＳ Ｐゴシック" panose="020B0600070205080204" pitchFamily="50" charset="-128"/>
              <a:ea typeface="ＭＳ Ｐゴシック" panose="020B0600070205080204" pitchFamily="50" charset="-128"/>
            </a:rPr>
            <a:t>R5</a:t>
          </a:r>
          <a:r>
            <a:rPr kumimoji="1" lang="ja-JP" altLang="en-US" sz="1100">
              <a:latin typeface="ＭＳ Ｐゴシック" panose="020B0600070205080204" pitchFamily="50" charset="-128"/>
              <a:ea typeface="ＭＳ Ｐゴシック" panose="020B0600070205080204" pitchFamily="50" charset="-128"/>
            </a:rPr>
            <a:t>で</a:t>
          </a:r>
          <a:r>
            <a:rPr kumimoji="1" lang="en-US" altLang="ja-JP" sz="1100">
              <a:latin typeface="ＭＳ Ｐゴシック" panose="020B0600070205080204" pitchFamily="50" charset="-128"/>
              <a:ea typeface="ＭＳ Ｐゴシック" panose="020B0600070205080204" pitchFamily="50" charset="-128"/>
            </a:rPr>
            <a:t>0.25</a:t>
          </a:r>
          <a:r>
            <a:rPr kumimoji="1" lang="ja-JP" altLang="en-US" sz="1100">
              <a:latin typeface="ＭＳ Ｐゴシック" panose="020B0600070205080204" pitchFamily="50" charset="-128"/>
              <a:ea typeface="ＭＳ Ｐゴシック" panose="020B0600070205080204" pitchFamily="50" charset="-128"/>
            </a:rPr>
            <a:t>となっているためである。</a:t>
          </a:r>
          <a:r>
            <a:rPr kumimoji="1" lang="en-US" altLang="ja-JP" sz="1100">
              <a:latin typeface="ＭＳ Ｐゴシック" panose="020B0600070205080204" pitchFamily="50" charset="-128"/>
              <a:ea typeface="ＭＳ Ｐゴシック" panose="020B0600070205080204" pitchFamily="50" charset="-128"/>
            </a:rPr>
            <a:t>R2</a:t>
          </a:r>
          <a:r>
            <a:rPr kumimoji="1" lang="ja-JP" altLang="en-US" sz="1100">
              <a:latin typeface="ＭＳ Ｐゴシック" panose="020B0600070205080204" pitchFamily="50" charset="-128"/>
              <a:ea typeface="ＭＳ Ｐゴシック" panose="020B0600070205080204" pitchFamily="50" charset="-128"/>
            </a:rPr>
            <a:t>と</a:t>
          </a:r>
          <a:r>
            <a:rPr kumimoji="1" lang="en-US" altLang="ja-JP" sz="1100">
              <a:latin typeface="ＭＳ Ｐゴシック" panose="020B0600070205080204" pitchFamily="50" charset="-128"/>
              <a:ea typeface="ＭＳ Ｐゴシック" panose="020B0600070205080204" pitchFamily="50" charset="-128"/>
            </a:rPr>
            <a:t>R5</a:t>
          </a:r>
          <a:r>
            <a:rPr kumimoji="1" lang="ja-JP" altLang="en-US" sz="1100">
              <a:latin typeface="ＭＳ Ｐゴシック" panose="020B0600070205080204" pitchFamily="50" charset="-128"/>
              <a:ea typeface="ＭＳ Ｐゴシック" panose="020B0600070205080204" pitchFamily="50" charset="-128"/>
            </a:rPr>
            <a:t>を比較すると、基準財政需要額のうち、公債費で</a:t>
          </a:r>
          <a:r>
            <a:rPr kumimoji="1" lang="en-US" altLang="ja-JP" sz="1100">
              <a:latin typeface="ＭＳ Ｐゴシック" panose="020B0600070205080204" pitchFamily="50" charset="-128"/>
              <a:ea typeface="ＭＳ Ｐゴシック" panose="020B0600070205080204" pitchFamily="50" charset="-128"/>
            </a:rPr>
            <a:t>38,878</a:t>
          </a:r>
          <a:r>
            <a:rPr kumimoji="1" lang="ja-JP" altLang="en-US" sz="1100">
              <a:latin typeface="ＭＳ Ｐゴシック" panose="020B0600070205080204" pitchFamily="50" charset="-128"/>
              <a:ea typeface="ＭＳ Ｐゴシック" panose="020B0600070205080204" pitchFamily="50" charset="-128"/>
            </a:rPr>
            <a:t>千円の増、新たな算定項目として、地域デジタル社会推進費及び新型コロナウイルス感染症感染拡大の影響で臨時経済対策費、臨時財政対策債償還基金費が創設されたことによる増となったことで割合が減少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44</xdr:row>
      <xdr:rowOff>4233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36543"/>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141212</xdr:rowOff>
    </xdr:from>
    <xdr:to>
      <xdr:col>19</xdr:col>
      <xdr:colOff>133350</xdr:colOff>
      <xdr:row>43</xdr:row>
      <xdr:rowOff>164193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1356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144736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74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118231</xdr:rowOff>
    </xdr:from>
    <xdr:to>
      <xdr:col>15</xdr:col>
      <xdr:colOff>82550</xdr:colOff>
      <xdr:row>43</xdr:row>
      <xdr:rowOff>141212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905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133246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118231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676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90412</xdr:rowOff>
    </xdr:from>
    <xdr:to>
      <xdr:col>15</xdr:col>
      <xdr:colOff>133350</xdr:colOff>
      <xdr:row>44</xdr:row>
      <xdr:rowOff>20562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5339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67431</xdr:rowOff>
    </xdr:from>
    <xdr:to>
      <xdr:col>11</xdr:col>
      <xdr:colOff>82550</xdr:colOff>
      <xdr:row>43</xdr:row>
      <xdr:rowOff>169031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153808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歳入総額では、対前年度</a:t>
          </a:r>
          <a:r>
            <a:rPr kumimoji="1" lang="en-US" altLang="ja-JP" sz="1050">
              <a:latin typeface="ＭＳ Ｐゴシック" panose="020B0600070205080204" pitchFamily="50" charset="-128"/>
              <a:ea typeface="ＭＳ Ｐゴシック" panose="020B0600070205080204" pitchFamily="50" charset="-128"/>
            </a:rPr>
            <a:t>111,151</a:t>
          </a:r>
          <a:r>
            <a:rPr kumimoji="1" lang="ja-JP" altLang="en-US" sz="1050">
              <a:latin typeface="ＭＳ Ｐゴシック" panose="020B0600070205080204" pitchFamily="50" charset="-128"/>
              <a:ea typeface="ＭＳ Ｐゴシック" panose="020B0600070205080204" pitchFamily="50" charset="-128"/>
            </a:rPr>
            <a:t>千円の減、歳出総額では</a:t>
          </a:r>
          <a:r>
            <a:rPr kumimoji="1" lang="en-US" altLang="ja-JP" sz="1050">
              <a:latin typeface="ＭＳ Ｐゴシック" panose="020B0600070205080204" pitchFamily="50" charset="-128"/>
              <a:ea typeface="ＭＳ Ｐゴシック" panose="020B0600070205080204" pitchFamily="50" charset="-128"/>
            </a:rPr>
            <a:t>89,324</a:t>
          </a:r>
          <a:r>
            <a:rPr kumimoji="1" lang="ja-JP" altLang="en-US" sz="1050">
              <a:latin typeface="ＭＳ Ｐゴシック" panose="020B0600070205080204" pitchFamily="50" charset="-128"/>
              <a:ea typeface="ＭＳ Ｐゴシック" panose="020B0600070205080204" pitchFamily="50" charset="-128"/>
            </a:rPr>
            <a:t>千円の減となっている。</a:t>
          </a:r>
        </a:p>
        <a:p>
          <a:r>
            <a:rPr kumimoji="1" lang="ja-JP" altLang="en-US" sz="1050">
              <a:latin typeface="ＭＳ Ｐゴシック" panose="020B0600070205080204" pitchFamily="50" charset="-128"/>
              <a:ea typeface="ＭＳ Ｐゴシック" panose="020B0600070205080204" pitchFamily="50" charset="-128"/>
            </a:rPr>
            <a:t>　歳出のうち、分子となる経常的一般財源経費は、人件費で、議員欠員及び新型コロナウイルスワクチン接種業務、各種選挙業務等により</a:t>
          </a:r>
          <a:r>
            <a:rPr kumimoji="1" lang="en-US" altLang="ja-JP" sz="1050">
              <a:latin typeface="ＭＳ Ｐゴシック" panose="020B0600070205080204" pitchFamily="50" charset="-128"/>
              <a:ea typeface="ＭＳ Ｐゴシック" panose="020B0600070205080204" pitchFamily="50" charset="-128"/>
            </a:rPr>
            <a:t>25,925</a:t>
          </a:r>
          <a:r>
            <a:rPr kumimoji="1" lang="ja-JP" altLang="en-US" sz="1050">
              <a:latin typeface="ＭＳ Ｐゴシック" panose="020B0600070205080204" pitchFamily="50" charset="-128"/>
              <a:ea typeface="ＭＳ Ｐゴシック" panose="020B0600070205080204" pitchFamily="50" charset="-128"/>
            </a:rPr>
            <a:t>千円の減、維持補修費で、庁舎維持補修費の減により、</a:t>
          </a:r>
          <a:r>
            <a:rPr kumimoji="1" lang="en-US" altLang="ja-JP" sz="1050">
              <a:latin typeface="ＭＳ Ｐゴシック" panose="020B0600070205080204" pitchFamily="50" charset="-128"/>
              <a:ea typeface="ＭＳ Ｐゴシック" panose="020B0600070205080204" pitchFamily="50" charset="-128"/>
            </a:rPr>
            <a:t>1,510</a:t>
          </a:r>
          <a:r>
            <a:rPr kumimoji="1" lang="ja-JP" altLang="en-US" sz="1050">
              <a:latin typeface="ＭＳ Ｐゴシック" panose="020B0600070205080204" pitchFamily="50" charset="-128"/>
              <a:ea typeface="ＭＳ Ｐゴシック" panose="020B0600070205080204" pitchFamily="50" charset="-128"/>
            </a:rPr>
            <a:t>千円の減となっている。</a:t>
          </a:r>
        </a:p>
        <a:p>
          <a:r>
            <a:rPr kumimoji="1" lang="ja-JP" altLang="en-US" sz="1050">
              <a:latin typeface="ＭＳ Ｐゴシック" panose="020B0600070205080204" pitchFamily="50" charset="-128"/>
              <a:ea typeface="ＭＳ Ｐゴシック" panose="020B0600070205080204" pitchFamily="50" charset="-128"/>
            </a:rPr>
            <a:t>　歳入のうち、分母となる経常一般財源収入は、各種交付金において、地方消費税交付金が</a:t>
          </a:r>
          <a:r>
            <a:rPr kumimoji="1" lang="en-US" altLang="ja-JP" sz="1050">
              <a:latin typeface="ＭＳ Ｐゴシック" panose="020B0600070205080204" pitchFamily="50" charset="-128"/>
              <a:ea typeface="ＭＳ Ｐゴシック" panose="020B0600070205080204" pitchFamily="50" charset="-128"/>
            </a:rPr>
            <a:t>5,208</a:t>
          </a:r>
          <a:r>
            <a:rPr kumimoji="1" lang="ja-JP" altLang="en-US" sz="1050">
              <a:latin typeface="ＭＳ Ｐゴシック" panose="020B0600070205080204" pitchFamily="50" charset="-128"/>
              <a:ea typeface="ＭＳ Ｐゴシック" panose="020B0600070205080204" pitchFamily="50" charset="-128"/>
            </a:rPr>
            <a:t>千円の減となっており、臨時財政対策債においても</a:t>
          </a:r>
          <a:r>
            <a:rPr kumimoji="1" lang="en-US" altLang="ja-JP" sz="1050">
              <a:latin typeface="ＭＳ Ｐゴシック" panose="020B0600070205080204" pitchFamily="50" charset="-128"/>
              <a:ea typeface="ＭＳ Ｐゴシック" panose="020B0600070205080204" pitchFamily="50" charset="-128"/>
            </a:rPr>
            <a:t>17,900</a:t>
          </a:r>
          <a:r>
            <a:rPr kumimoji="1" lang="ja-JP" altLang="en-US" sz="1050">
              <a:latin typeface="ＭＳ Ｐゴシック" panose="020B0600070205080204" pitchFamily="50" charset="-128"/>
              <a:ea typeface="ＭＳ Ｐゴシック" panose="020B0600070205080204" pitchFamily="50" charset="-128"/>
            </a:rPr>
            <a:t>千円の減となっているが、地方交付税で、普通交付税において公債費等の増により</a:t>
          </a:r>
          <a:r>
            <a:rPr kumimoji="1" lang="en-US" altLang="ja-JP" sz="1050">
              <a:latin typeface="ＭＳ Ｐゴシック" panose="020B0600070205080204" pitchFamily="50" charset="-128"/>
              <a:ea typeface="ＭＳ Ｐゴシック" panose="020B0600070205080204" pitchFamily="50" charset="-128"/>
            </a:rPr>
            <a:t>53,305</a:t>
          </a:r>
          <a:r>
            <a:rPr kumimoji="1" lang="ja-JP" altLang="en-US" sz="1050">
              <a:latin typeface="ＭＳ Ｐゴシック" panose="020B0600070205080204" pitchFamily="50" charset="-128"/>
              <a:ea typeface="ＭＳ Ｐゴシック" panose="020B0600070205080204" pitchFamily="50" charset="-128"/>
            </a:rPr>
            <a:t>千円の増となっている。</a:t>
          </a:r>
        </a:p>
        <a:p>
          <a:r>
            <a:rPr kumimoji="1" lang="ja-JP" altLang="en-US" sz="1050">
              <a:latin typeface="ＭＳ Ｐゴシック" panose="020B0600070205080204" pitchFamily="50" charset="-128"/>
              <a:ea typeface="ＭＳ Ｐゴシック" panose="020B0600070205080204" pitchFamily="50" charset="-128"/>
            </a:rPr>
            <a:t>　分子が減となり分母が増となったため、経常収支比率が対前年度比</a:t>
          </a:r>
          <a:r>
            <a:rPr kumimoji="1" lang="en-US" altLang="ja-JP" sz="1050">
              <a:latin typeface="ＭＳ Ｐゴシック" panose="020B0600070205080204" pitchFamily="50" charset="-128"/>
              <a:ea typeface="ＭＳ Ｐゴシック" panose="020B0600070205080204" pitchFamily="50" charset="-128"/>
            </a:rPr>
            <a:t>1.5</a:t>
          </a:r>
          <a:r>
            <a:rPr kumimoji="1" lang="ja-JP" altLang="en-US" sz="1050">
              <a:latin typeface="ＭＳ Ｐゴシック" panose="020B0600070205080204" pitchFamily="50" charset="-128"/>
              <a:ea typeface="ＭＳ Ｐゴシック" panose="020B0600070205080204" pitchFamily="50" charset="-128"/>
            </a:rPr>
            <a:t>％の減となった。</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83185</xdr:rowOff>
    </xdr:from>
    <xdr:to>
      <xdr:col>23</xdr:col>
      <xdr:colOff>133350</xdr:colOff>
      <xdr:row>61</xdr:row>
      <xdr:rowOff>113347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541635"/>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46901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3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170180</xdr:rowOff>
    </xdr:from>
    <xdr:to>
      <xdr:col>19</xdr:col>
      <xdr:colOff>133350</xdr:colOff>
      <xdr:row>61</xdr:row>
      <xdr:rowOff>113347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457180"/>
          <a:ext cx="8890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118021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3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170180</xdr:rowOff>
    </xdr:from>
    <xdr:to>
      <xdr:col>15</xdr:col>
      <xdr:colOff>82550</xdr:colOff>
      <xdr:row>61</xdr:row>
      <xdr:rowOff>161607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457180"/>
          <a:ext cx="889000" cy="1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45631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161607</xdr:rowOff>
    </xdr:from>
    <xdr:to>
      <xdr:col>11</xdr:col>
      <xdr:colOff>31750</xdr:colOff>
      <xdr:row>62</xdr:row>
      <xdr:rowOff>42439</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620057"/>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142151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170303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8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32385</xdr:rowOff>
    </xdr:from>
    <xdr:to>
      <xdr:col>23</xdr:col>
      <xdr:colOff>184150</xdr:colOff>
      <xdr:row>61</xdr:row>
      <xdr:rowOff>133985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4462</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46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62547</xdr:rowOff>
    </xdr:from>
    <xdr:to>
      <xdr:col>19</xdr:col>
      <xdr:colOff>184150</xdr:colOff>
      <xdr:row>61</xdr:row>
      <xdr:rowOff>164147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2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148924</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07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119380</xdr:rowOff>
    </xdr:from>
    <xdr:to>
      <xdr:col>15</xdr:col>
      <xdr:colOff>133350</xdr:colOff>
      <xdr:row>61</xdr:row>
      <xdr:rowOff>49530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34307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110807</xdr:rowOff>
    </xdr:from>
    <xdr:to>
      <xdr:col>11</xdr:col>
      <xdr:colOff>82550</xdr:colOff>
      <xdr:row>62</xdr:row>
      <xdr:rowOff>40957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25734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163089</xdr:rowOff>
    </xdr:from>
    <xdr:to>
      <xdr:col>7</xdr:col>
      <xdr:colOff>31750</xdr:colOff>
      <xdr:row>62</xdr:row>
      <xdr:rowOff>93239</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62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78016</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70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[221,664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と比較して減少した要因として、物件費で、由良こども園の指定管理料等により増加したが、人件費で、議員欠員及び新型コロナウイルスワクチン接種業務、各種選挙業務等に伴った減少分の方が大きかったことが要因である。</a:t>
          </a:r>
        </a:p>
        <a:p>
          <a:r>
            <a:rPr kumimoji="1" lang="ja-JP" altLang="en-US" sz="1300">
              <a:latin typeface="ＭＳ Ｐゴシック" panose="020B0600070205080204" pitchFamily="50" charset="-128"/>
              <a:ea typeface="ＭＳ Ｐゴシック" panose="020B0600070205080204" pitchFamily="50" charset="-128"/>
            </a:rPr>
            <a:t>　今後は、事務事業の見直しを進めるとともに、全ての事務事業の優先度を厳しく点検し、優先度の低い事務事業について計画的に廃止・縮小を進め、経常経費の削減を図る。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91509</xdr:rowOff>
    </xdr:from>
    <xdr:to>
      <xdr:col>23</xdr:col>
      <xdr:colOff>133350</xdr:colOff>
      <xdr:row>81</xdr:row>
      <xdr:rowOff>95559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78959"/>
          <a:ext cx="838200" cy="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78308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65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81466</xdr:rowOff>
    </xdr:from>
    <xdr:to>
      <xdr:col>19</xdr:col>
      <xdr:colOff>133350</xdr:colOff>
      <xdr:row>81</xdr:row>
      <xdr:rowOff>95559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68916"/>
          <a:ext cx="889000" cy="1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7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81466</xdr:rowOff>
    </xdr:from>
    <xdr:to>
      <xdr:col>15</xdr:col>
      <xdr:colOff>82550</xdr:colOff>
      <xdr:row>81</xdr:row>
      <xdr:rowOff>86796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3968916"/>
          <a:ext cx="889000" cy="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75110</xdr:rowOff>
    </xdr:from>
    <xdr:to>
      <xdr:col>11</xdr:col>
      <xdr:colOff>31750</xdr:colOff>
      <xdr:row>81</xdr:row>
      <xdr:rowOff>86796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62560"/>
          <a:ext cx="889000" cy="1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151480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134304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2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40709</xdr:rowOff>
    </xdr:from>
    <xdr:to>
      <xdr:col>23</xdr:col>
      <xdr:colOff>184150</xdr:colOff>
      <xdr:row>81</xdr:row>
      <xdr:rowOff>142309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2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133436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49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44759</xdr:rowOff>
    </xdr:from>
    <xdr:to>
      <xdr:col>19</xdr:col>
      <xdr:colOff>184150</xdr:colOff>
      <xdr:row>81</xdr:row>
      <xdr:rowOff>146359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3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156536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01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30666</xdr:rowOff>
    </xdr:from>
    <xdr:to>
      <xdr:col>15</xdr:col>
      <xdr:colOff>133350</xdr:colOff>
      <xdr:row>81</xdr:row>
      <xdr:rowOff>132266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1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142443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86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35996</xdr:rowOff>
    </xdr:from>
    <xdr:to>
      <xdr:col>11</xdr:col>
      <xdr:colOff>82550</xdr:colOff>
      <xdr:row>81</xdr:row>
      <xdr:rowOff>137596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2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147773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24310</xdr:rowOff>
    </xdr:from>
    <xdr:to>
      <xdr:col>7</xdr:col>
      <xdr:colOff>31750</xdr:colOff>
      <xdr:row>81</xdr:row>
      <xdr:rowOff>125910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1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136087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前年とから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％減少しており、類似団体、全国町村平均と比較しても低い数値となっている。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諸々の経済情勢や本町の財政事情を勘案しながら、適正な数値を維持できるように努める。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69145</xdr:rowOff>
    </xdr:from>
    <xdr:to>
      <xdr:col>81</xdr:col>
      <xdr:colOff>44450</xdr:colOff>
      <xdr:row>84</xdr:row>
      <xdr:rowOff>162984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470945"/>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55739</xdr:rowOff>
    </xdr:from>
    <xdr:to>
      <xdr:col>77</xdr:col>
      <xdr:colOff>44450</xdr:colOff>
      <xdr:row>84</xdr:row>
      <xdr:rowOff>162984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457539"/>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55739</xdr:rowOff>
    </xdr:from>
    <xdr:to>
      <xdr:col>72</xdr:col>
      <xdr:colOff>203200</xdr:colOff>
      <xdr:row>85</xdr:row>
      <xdr:rowOff>58561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457539"/>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80732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58561</xdr:rowOff>
    </xdr:from>
    <xdr:to>
      <xdr:col>68</xdr:col>
      <xdr:colOff>152400</xdr:colOff>
      <xdr:row>86</xdr:row>
      <xdr:rowOff>7761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3181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18345</xdr:rowOff>
    </xdr:from>
    <xdr:to>
      <xdr:col>81</xdr:col>
      <xdr:colOff>95250</xdr:colOff>
      <xdr:row>84</xdr:row>
      <xdr:rowOff>119945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34872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6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4939</xdr:rowOff>
    </xdr:from>
    <xdr:to>
      <xdr:col>73</xdr:col>
      <xdr:colOff>44450</xdr:colOff>
      <xdr:row>84</xdr:row>
      <xdr:rowOff>106539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116716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7761</xdr:rowOff>
    </xdr:from>
    <xdr:to>
      <xdr:col>68</xdr:col>
      <xdr:colOff>203200</xdr:colOff>
      <xdr:row>85</xdr:row>
      <xdr:rowOff>109361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94138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128411</xdr:rowOff>
    </xdr:from>
    <xdr:to>
      <xdr:col>64</xdr:col>
      <xdr:colOff>152400</xdr:colOff>
      <xdr:row>86</xdr:row>
      <xdr:rowOff>58561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43338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類似団体平均を下回っている要因は、類似団体と比べ総務・企画部門及び民生部門が少ないことによるものである。</a:t>
          </a:r>
        </a:p>
        <a:p>
          <a:r>
            <a:rPr kumimoji="1" lang="ja-JP" altLang="en-US" sz="1300">
              <a:latin typeface="ＭＳ Ｐゴシック" panose="020B0600070205080204" pitchFamily="50" charset="-128"/>
              <a:ea typeface="ＭＳ Ｐゴシック" panose="020B0600070205080204" pitchFamily="50" charset="-128"/>
            </a:rPr>
            <a:t>　職員数は一定の人数を保っており、今後は、計画的な採用等により引き続き適正な定員管理に努める。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123857</xdr:rowOff>
    </xdr:from>
    <xdr:to>
      <xdr:col>81</xdr:col>
      <xdr:colOff>44450</xdr:colOff>
      <xdr:row>59</xdr:row>
      <xdr:rowOff>159448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239407"/>
          <a:ext cx="838200" cy="3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68533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5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117221</xdr:rowOff>
    </xdr:from>
    <xdr:to>
      <xdr:col>77</xdr:col>
      <xdr:colOff>44450</xdr:colOff>
      <xdr:row>59</xdr:row>
      <xdr:rowOff>123857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232771"/>
          <a:ext cx="889000" cy="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171372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5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105156</xdr:rowOff>
    </xdr:from>
    <xdr:to>
      <xdr:col>72</xdr:col>
      <xdr:colOff>203200</xdr:colOff>
      <xdr:row>59</xdr:row>
      <xdr:rowOff>117221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22070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149655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99726</xdr:rowOff>
    </xdr:from>
    <xdr:to>
      <xdr:col>68</xdr:col>
      <xdr:colOff>152400</xdr:colOff>
      <xdr:row>59</xdr:row>
      <xdr:rowOff>105156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215276"/>
          <a:ext cx="889000" cy="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143019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134573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2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108648</xdr:rowOff>
    </xdr:from>
    <xdr:to>
      <xdr:col>81</xdr:col>
      <xdr:colOff>95250</xdr:colOff>
      <xdr:row>60</xdr:row>
      <xdr:rowOff>38798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2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125175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69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73057</xdr:rowOff>
    </xdr:from>
    <xdr:to>
      <xdr:col>77</xdr:col>
      <xdr:colOff>95250</xdr:colOff>
      <xdr:row>60</xdr:row>
      <xdr:rowOff>3207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8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13384</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57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66421</xdr:rowOff>
    </xdr:from>
    <xdr:to>
      <xdr:col>73</xdr:col>
      <xdr:colOff>44450</xdr:colOff>
      <xdr:row>59</xdr:row>
      <xdr:rowOff>168021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8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6748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5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54356</xdr:rowOff>
    </xdr:from>
    <xdr:to>
      <xdr:col>68</xdr:col>
      <xdr:colOff>203200</xdr:colOff>
      <xdr:row>59</xdr:row>
      <xdr:rowOff>155956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166133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3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48926</xdr:rowOff>
    </xdr:from>
    <xdr:to>
      <xdr:col>64</xdr:col>
      <xdr:colOff>152400</xdr:colOff>
      <xdr:row>59</xdr:row>
      <xdr:rowOff>150526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6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160703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3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類似団体や県平均を上回っているため、今後は、当該年度の元金償還額に対し、地方債の新規発行額が上回らないことを基本的な方針とし、適切な事業実施を検討し、水準の抑制に努める。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150876</xdr:rowOff>
    </xdr:from>
    <xdr:to>
      <xdr:col>81</xdr:col>
      <xdr:colOff>44450</xdr:colOff>
      <xdr:row>43</xdr:row>
      <xdr:rowOff>8382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35177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85361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126746</xdr:rowOff>
    </xdr:from>
    <xdr:to>
      <xdr:col>77</xdr:col>
      <xdr:colOff>44450</xdr:colOff>
      <xdr:row>42</xdr:row>
      <xdr:rowOff>150876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32764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4335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126746</xdr:rowOff>
    </xdr:from>
    <xdr:to>
      <xdr:col>72</xdr:col>
      <xdr:colOff>203200</xdr:colOff>
      <xdr:row>42</xdr:row>
      <xdr:rowOff>146050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32764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146050</xdr:rowOff>
    </xdr:from>
    <xdr:to>
      <xdr:col>68</xdr:col>
      <xdr:colOff>152400</xdr:colOff>
      <xdr:row>42</xdr:row>
      <xdr:rowOff>160528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34695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146829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129032</xdr:rowOff>
    </xdr:from>
    <xdr:to>
      <xdr:col>81</xdr:col>
      <xdr:colOff>95250</xdr:colOff>
      <xdr:row>43</xdr:row>
      <xdr:rowOff>59182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24909</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225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100076</xdr:rowOff>
    </xdr:from>
    <xdr:to>
      <xdr:col>77</xdr:col>
      <xdr:colOff>95250</xdr:colOff>
      <xdr:row>43</xdr:row>
      <xdr:rowOff>30226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15003</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38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75946</xdr:rowOff>
    </xdr:from>
    <xdr:to>
      <xdr:col>73</xdr:col>
      <xdr:colOff>44450</xdr:colOff>
      <xdr:row>43</xdr:row>
      <xdr:rowOff>6096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27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162323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36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95250</xdr:rowOff>
    </xdr:from>
    <xdr:to>
      <xdr:col>68</xdr:col>
      <xdr:colOff>203200</xdr:colOff>
      <xdr:row>43</xdr:row>
      <xdr:rowOff>25400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10177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109728</xdr:rowOff>
    </xdr:from>
    <xdr:to>
      <xdr:col>64</xdr:col>
      <xdr:colOff>152400</xdr:colOff>
      <xdr:row>43</xdr:row>
      <xdr:rowOff>39878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24655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前年度から</a:t>
          </a:r>
          <a:r>
            <a:rPr kumimoji="1" lang="en-US" altLang="ja-JP" sz="1300" baseline="0">
              <a:latin typeface="ＭＳ Ｐゴシック" panose="020B0600070205080204" pitchFamily="50" charset="-128"/>
              <a:ea typeface="ＭＳ Ｐゴシック" panose="020B0600070205080204" pitchFamily="50" charset="-128"/>
            </a:rPr>
            <a:t>13.6</a:t>
          </a:r>
          <a:r>
            <a:rPr kumimoji="1" lang="ja-JP" altLang="en-US" sz="1300" baseline="0">
              <a:latin typeface="ＭＳ Ｐゴシック" panose="020B0600070205080204" pitchFamily="50" charset="-128"/>
              <a:ea typeface="ＭＳ Ｐゴシック" panose="020B0600070205080204" pitchFamily="50" charset="-128"/>
            </a:rPr>
            <a:t>％減少したものの、類似団体と比較し最も高い数値となっている。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要因は、下水道事業における大型事業の実施の財源とした既発債の償還が</a:t>
          </a:r>
          <a:r>
            <a:rPr kumimoji="1" lang="en-US" altLang="ja-JP" sz="1300" baseline="0">
              <a:latin typeface="ＭＳ Ｐゴシック" panose="020B0600070205080204" pitchFamily="50" charset="-128"/>
              <a:ea typeface="ＭＳ Ｐゴシック" panose="020B0600070205080204" pitchFamily="50" charset="-128"/>
            </a:rPr>
            <a:t>30</a:t>
          </a:r>
          <a:r>
            <a:rPr kumimoji="1" lang="ja-JP" altLang="en-US" sz="1300" baseline="0">
              <a:latin typeface="ＭＳ Ｐゴシック" panose="020B0600070205080204" pitchFamily="50" charset="-128"/>
              <a:ea typeface="ＭＳ Ｐゴシック" panose="020B0600070205080204" pitchFamily="50" charset="-128"/>
            </a:rPr>
            <a:t>年と長期となっていること、また、事業継続による毎年の地方債の新規発行により、地方債残高が積み重なっているためである。</a:t>
          </a:r>
        </a:p>
        <a:p>
          <a:r>
            <a:rPr kumimoji="1" lang="ja-JP" altLang="en-US" sz="1300" baseline="0">
              <a:latin typeface="ＭＳ Ｐゴシック" panose="020B0600070205080204" pitchFamily="50" charset="-128"/>
              <a:ea typeface="ＭＳ Ｐゴシック" panose="020B0600070205080204" pitchFamily="50" charset="-128"/>
            </a:rPr>
            <a:t>　今後も引き続き、事業実施の適正化を図り、当該比率の縮減等、財政健全化に努める。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19</xdr:row>
      <xdr:rowOff>112300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flipV="1">
          <a:off x="17018000" y="2571750"/>
          <a:ext cx="0" cy="798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84377</xdr:rowOff>
    </xdr:from>
    <xdr:ext cx="762000" cy="259045"/>
    <xdr:sp macro="" textlink="">
      <xdr:nvSpPr>
        <xdr:cNvPr id="429" name="将来負担の状況最小値テキスト">
          <a:extLst>
            <a:ext uri="{FF2B5EF4-FFF2-40B4-BE49-F238E27FC236}">
              <a16:creationId xmlns:a16="http://schemas.microsoft.com/office/drawing/2014/main" id="{00000000-0008-0000-0300-0000AD010000}"/>
            </a:ext>
          </a:extLst>
        </xdr:cNvPr>
        <xdr:cNvSpPr txBox="1"/>
      </xdr:nvSpPr>
      <xdr:spPr>
        <a:xfrm>
          <a:off x="17106900" y="33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19</xdr:row>
      <xdr:rowOff>112300</xdr:rowOff>
    </xdr:from>
    <xdr:to>
      <xdr:col>81</xdr:col>
      <xdr:colOff>133350</xdr:colOff>
      <xdr:row>19</xdr:row>
      <xdr:rowOff>112300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3369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35577</xdr:rowOff>
    </xdr:from>
    <xdr:ext cx="762000" cy="259045"/>
    <xdr:sp macro="" textlink="">
      <xdr:nvSpPr>
        <xdr:cNvPr id="431" name="将来負担の状況最大値テキスト">
          <a:extLst>
            <a:ext uri="{FF2B5EF4-FFF2-40B4-BE49-F238E27FC236}">
              <a16:creationId xmlns:a16="http://schemas.microsoft.com/office/drawing/2014/main" id="{00000000-0008-0000-0300-0000AF010000}"/>
            </a:ext>
          </a:extLst>
        </xdr:cNvPr>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112300</xdr:rowOff>
    </xdr:from>
    <xdr:to>
      <xdr:col>81</xdr:col>
      <xdr:colOff>44450</xdr:colOff>
      <xdr:row>20</xdr:row>
      <xdr:rowOff>22892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6179800" y="3369850"/>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149877</xdr:rowOff>
    </xdr:from>
    <xdr:ext cx="762000" cy="259045"/>
    <xdr:sp macro="" textlink="">
      <xdr:nvSpPr>
        <xdr:cNvPr id="434" name="将来負担の状況平均値テキスト">
          <a:extLst>
            <a:ext uri="{FF2B5EF4-FFF2-40B4-BE49-F238E27FC236}">
              <a16:creationId xmlns:a16="http://schemas.microsoft.com/office/drawing/2014/main" id="{00000000-0008-0000-0300-0000B2010000}"/>
            </a:ext>
          </a:extLst>
        </xdr:cNvPr>
        <xdr:cNvSpPr txBox="1"/>
      </xdr:nvSpPr>
      <xdr:spPr>
        <a:xfrm>
          <a:off x="17106900" y="2378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120650</xdr:rowOff>
    </xdr:from>
    <xdr:to>
      <xdr:col>81</xdr:col>
      <xdr:colOff>95250</xdr:colOff>
      <xdr:row>15</xdr:row>
      <xdr:rowOff>50800</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22892</xdr:rowOff>
    </xdr:from>
    <xdr:to>
      <xdr:col>77</xdr:col>
      <xdr:colOff>44450</xdr:colOff>
      <xdr:row>20</xdr:row>
      <xdr:rowOff>48228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5290800" y="3451892"/>
          <a:ext cx="8890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120650</xdr:rowOff>
    </xdr:from>
    <xdr:to>
      <xdr:col>77</xdr:col>
      <xdr:colOff>95250</xdr:colOff>
      <xdr:row>15</xdr:row>
      <xdr:rowOff>50800</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60977</xdr:rowOff>
    </xdr:from>
    <xdr:ext cx="7366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48228</xdr:rowOff>
    </xdr:from>
    <xdr:to>
      <xdr:col>72</xdr:col>
      <xdr:colOff>203200</xdr:colOff>
      <xdr:row>21</xdr:row>
      <xdr:rowOff>52927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4401800" y="3477228"/>
          <a:ext cx="889000" cy="17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120650</xdr:rowOff>
    </xdr:from>
    <xdr:to>
      <xdr:col>73</xdr:col>
      <xdr:colOff>44450</xdr:colOff>
      <xdr:row>15</xdr:row>
      <xdr:rowOff>50800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52927</xdr:rowOff>
    </xdr:from>
    <xdr:to>
      <xdr:col>68</xdr:col>
      <xdr:colOff>152400</xdr:colOff>
      <xdr:row>22</xdr:row>
      <xdr:rowOff>29877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3512800" y="3653377"/>
          <a:ext cx="889000" cy="14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120650</xdr:rowOff>
    </xdr:from>
    <xdr:to>
      <xdr:col>68</xdr:col>
      <xdr:colOff>203200</xdr:colOff>
      <xdr:row>15</xdr:row>
      <xdr:rowOff>50800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120650</xdr:rowOff>
    </xdr:from>
    <xdr:to>
      <xdr:col>64</xdr:col>
      <xdr:colOff>152400</xdr:colOff>
      <xdr:row>15</xdr:row>
      <xdr:rowOff>50800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60977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61500</xdr:rowOff>
    </xdr:from>
    <xdr:to>
      <xdr:col>81</xdr:col>
      <xdr:colOff>95250</xdr:colOff>
      <xdr:row>19</xdr:row>
      <xdr:rowOff>163100</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6967200" y="331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128827</xdr:rowOff>
    </xdr:from>
    <xdr:ext cx="762000" cy="259045"/>
    <xdr:sp macro="" textlink="">
      <xdr:nvSpPr>
        <xdr:cNvPr id="453" name="将来負担の状況該当値テキスト">
          <a:extLst>
            <a:ext uri="{FF2B5EF4-FFF2-40B4-BE49-F238E27FC236}">
              <a16:creationId xmlns:a16="http://schemas.microsoft.com/office/drawing/2014/main" id="{00000000-0008-0000-0300-0000C5010000}"/>
            </a:ext>
          </a:extLst>
        </xdr:cNvPr>
        <xdr:cNvSpPr txBox="1"/>
      </xdr:nvSpPr>
      <xdr:spPr>
        <a:xfrm>
          <a:off x="17106900" y="321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143542</xdr:rowOff>
    </xdr:from>
    <xdr:to>
      <xdr:col>77</xdr:col>
      <xdr:colOff>95250</xdr:colOff>
      <xdr:row>20</xdr:row>
      <xdr:rowOff>73692</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6129000" y="340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58469</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3487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168878</xdr:rowOff>
    </xdr:from>
    <xdr:to>
      <xdr:col>73</xdr:col>
      <xdr:colOff>44450</xdr:colOff>
      <xdr:row>20</xdr:row>
      <xdr:rowOff>99028</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5240000" y="342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83805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351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2127</xdr:rowOff>
    </xdr:from>
    <xdr:to>
      <xdr:col>68</xdr:col>
      <xdr:colOff>203200</xdr:colOff>
      <xdr:row>21</xdr:row>
      <xdr:rowOff>103727</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4351000" y="360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88504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368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150527</xdr:rowOff>
    </xdr:from>
    <xdr:to>
      <xdr:col>64</xdr:col>
      <xdr:colOff>152400</xdr:colOff>
      <xdr:row>22</xdr:row>
      <xdr:rowOff>80677</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375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65454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383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5,183
5,134
30.93
4,397,377
4,217,866
115,594
2,793,414
4,134,555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132.3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人件費に係る経常収支比率は、前年と比較すると減少しており、類似団体や県平均と比較しても低い数値となっている。</a:t>
          </a:r>
        </a:p>
        <a:p>
          <a:r>
            <a:rPr kumimoji="1" lang="ja-JP" altLang="en-US" sz="1300">
              <a:latin typeface="ＭＳ Ｐゴシック" panose="020B0600070205080204" pitchFamily="50" charset="-128"/>
              <a:ea typeface="ＭＳ Ｐゴシック" panose="020B0600070205080204" pitchFamily="50" charset="-128"/>
            </a:rPr>
            <a:t>　要因としては、ごみ処理業務や消防業務等を一部事務組合で行っているためで、一部事務組合の人件費に充てる負担金などといった人件費に準ずる費用を合計した場合の、人口一人当たりの歳出決算額は類似団体平均を上回っており、今後、これらも含めた人件費関係経費について、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74422</xdr:rowOff>
    </xdr:from>
    <xdr:to>
      <xdr:col>24</xdr:col>
      <xdr:colOff>25400</xdr:colOff>
      <xdr:row>35</xdr:row>
      <xdr:rowOff>129286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07517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153433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74422</xdr:rowOff>
    </xdr:from>
    <xdr:to>
      <xdr:col>19</xdr:col>
      <xdr:colOff>187325</xdr:colOff>
      <xdr:row>35</xdr:row>
      <xdr:rowOff>129286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751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74422</xdr:rowOff>
    </xdr:from>
    <xdr:to>
      <xdr:col>15</xdr:col>
      <xdr:colOff>98425</xdr:colOff>
      <xdr:row>35</xdr:row>
      <xdr:rowOff>152146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751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147574</xdr:rowOff>
    </xdr:from>
    <xdr:to>
      <xdr:col>11</xdr:col>
      <xdr:colOff>9525</xdr:colOff>
      <xdr:row>35</xdr:row>
      <xdr:rowOff>152146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483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146575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23622</xdr:rowOff>
    </xdr:from>
    <xdr:to>
      <xdr:col>24</xdr:col>
      <xdr:colOff>76200</xdr:colOff>
      <xdr:row>35</xdr:row>
      <xdr:rowOff>125222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40149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78486</xdr:rowOff>
    </xdr:from>
    <xdr:to>
      <xdr:col>20</xdr:col>
      <xdr:colOff>38100</xdr:colOff>
      <xdr:row>36</xdr:row>
      <xdr:rowOff>8636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18813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4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23622</xdr:rowOff>
    </xdr:from>
    <xdr:to>
      <xdr:col>15</xdr:col>
      <xdr:colOff>149225</xdr:colOff>
      <xdr:row>35</xdr:row>
      <xdr:rowOff>125222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135399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101346</xdr:rowOff>
    </xdr:from>
    <xdr:to>
      <xdr:col>11</xdr:col>
      <xdr:colOff>60325</xdr:colOff>
      <xdr:row>36</xdr:row>
      <xdr:rowOff>31496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41673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96774</xdr:rowOff>
    </xdr:from>
    <xdr:to>
      <xdr:col>6</xdr:col>
      <xdr:colOff>171450</xdr:colOff>
      <xdr:row>36</xdr:row>
      <xdr:rowOff>26924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37101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物件費に係る経常収支比率は、前年と比較して増加しており、類似団体や県平均と比較して高い数値となっている。</a:t>
          </a:r>
        </a:p>
        <a:p>
          <a:r>
            <a:rPr kumimoji="1" lang="ja-JP" altLang="en-US" sz="1300">
              <a:latin typeface="ＭＳ Ｐゴシック" panose="020B0600070205080204" pitchFamily="50" charset="-128"/>
              <a:ea typeface="ＭＳ Ｐゴシック" panose="020B0600070205080204" pitchFamily="50" charset="-128"/>
            </a:rPr>
            <a:t>　近年の数値の高止まりの要因は、当町の認定こども園の指定管理等により、職員の人件費等が委託料等（物件費）で支出されているためである。</a:t>
          </a:r>
        </a:p>
        <a:p>
          <a:r>
            <a:rPr kumimoji="1" lang="ja-JP" altLang="en-US" sz="1300">
              <a:latin typeface="ＭＳ Ｐゴシック" panose="020B0600070205080204" pitchFamily="50" charset="-128"/>
              <a:ea typeface="ＭＳ Ｐゴシック" panose="020B0600070205080204" pitchFamily="50" charset="-128"/>
            </a:rPr>
            <a:t>　今後も引き続き、予算編成方針時において、概算予算基準（シーリング）を設定する等により物件費の低減を図りたい。</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62230</xdr:rowOff>
    </xdr:from>
    <xdr:to>
      <xdr:col>82</xdr:col>
      <xdr:colOff>107950</xdr:colOff>
      <xdr:row>17</xdr:row>
      <xdr:rowOff>92710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768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8890</xdr:rowOff>
    </xdr:from>
    <xdr:to>
      <xdr:col>78</xdr:col>
      <xdr:colOff>69850</xdr:colOff>
      <xdr:row>17</xdr:row>
      <xdr:rowOff>62230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235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8890</xdr:rowOff>
    </xdr:from>
    <xdr:to>
      <xdr:col>73</xdr:col>
      <xdr:colOff>180975</xdr:colOff>
      <xdr:row>18</xdr:row>
      <xdr:rowOff>35560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2354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35560</xdr:rowOff>
    </xdr:from>
    <xdr:to>
      <xdr:col>69</xdr:col>
      <xdr:colOff>92075</xdr:colOff>
      <xdr:row>18</xdr:row>
      <xdr:rowOff>127000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1216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41910</xdr:rowOff>
    </xdr:from>
    <xdr:to>
      <xdr:col>82</xdr:col>
      <xdr:colOff>158750</xdr:colOff>
      <xdr:row>17</xdr:row>
      <xdr:rowOff>143510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13987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11430</xdr:rowOff>
    </xdr:from>
    <xdr:to>
      <xdr:col>78</xdr:col>
      <xdr:colOff>120650</xdr:colOff>
      <xdr:row>17</xdr:row>
      <xdr:rowOff>113030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97807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1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129540</xdr:rowOff>
    </xdr:from>
    <xdr:to>
      <xdr:col>74</xdr:col>
      <xdr:colOff>31750</xdr:colOff>
      <xdr:row>17</xdr:row>
      <xdr:rowOff>59690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44467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156210</xdr:rowOff>
    </xdr:from>
    <xdr:to>
      <xdr:col>69</xdr:col>
      <xdr:colOff>142875</xdr:colOff>
      <xdr:row>18</xdr:row>
      <xdr:rowOff>86360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71137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扶助費に係る経常収支比率は、前年と比較して増加し、類似団体平均を上回っているが、県平均と比較し低い数値となっている。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今後も資格審査等の適正化や各種手当への独自加算の見直しを含め、財政を圧迫する要因を抑制するよう努める。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57</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8044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146050</xdr:rowOff>
    </xdr:from>
    <xdr:to>
      <xdr:col>19</xdr:col>
      <xdr:colOff>187325</xdr:colOff>
      <xdr:row>57</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747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146050</xdr:rowOff>
    </xdr:from>
    <xdr:to>
      <xdr:col>15</xdr:col>
      <xdr:colOff>98425</xdr:colOff>
      <xdr:row>56</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747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146050</xdr:rowOff>
    </xdr:from>
    <xdr:to>
      <xdr:col>11</xdr:col>
      <xdr:colOff>9525</xdr:colOff>
      <xdr:row>56</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747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10177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95250</xdr:rowOff>
    </xdr:from>
    <xdr:to>
      <xdr:col>15</xdr:col>
      <xdr:colOff>149225</xdr:colOff>
      <xdr:row>57</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35577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95250</xdr:rowOff>
    </xdr:from>
    <xdr:to>
      <xdr:col>11</xdr:col>
      <xdr:colOff>60325</xdr:colOff>
      <xdr:row>57</xdr:row>
      <xdr:rowOff>25400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35577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その他に係る経常収支比率は、前年と比較して大幅に減少しており、類似団体や県平均と比較して低い数値となっている。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大幅に減少した要因として、令和５年度に漁業集落環境整備事業特別会計と公共下水道事業特別会計が統合され、下水道事業会計となり、前年まで繰出金として計上していた費用を補助金で計上し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現状の数値を維持するため、引き続き上水道事業において、経費削減に努めるとともに、独立採算の原則に立ち返った料金の適正化等により、税収を主な財源とする普通会計の負担額を減らしていくよう努める。</a:t>
          </a:r>
        </a:p>
        <a:p>
          <a:endParaRPr kumimoji="1" lang="ja-JP" altLang="en-US"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59</xdr:row>
      <xdr:rowOff>115570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9574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87647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115570</xdr:rowOff>
    </xdr:from>
    <xdr:to>
      <xdr:col>82</xdr:col>
      <xdr:colOff>196850</xdr:colOff>
      <xdr:row>59</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23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134620</xdr:rowOff>
    </xdr:from>
    <xdr:to>
      <xdr:col>82</xdr:col>
      <xdr:colOff>107950</xdr:colOff>
      <xdr:row>59</xdr:row>
      <xdr:rowOff>123190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392920"/>
          <a:ext cx="838200" cy="84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135907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6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54610</xdr:rowOff>
    </xdr:from>
    <xdr:to>
      <xdr:col>78</xdr:col>
      <xdr:colOff>69850</xdr:colOff>
      <xdr:row>59</xdr:row>
      <xdr:rowOff>123190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101701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54610</xdr:rowOff>
    </xdr:from>
    <xdr:to>
      <xdr:col>73</xdr:col>
      <xdr:colOff>180975</xdr:colOff>
      <xdr:row>59</xdr:row>
      <xdr:rowOff>146050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101701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30480</xdr:rowOff>
    </xdr:from>
    <xdr:to>
      <xdr:col>74</xdr:col>
      <xdr:colOff>31750</xdr:colOff>
      <xdr:row>56</xdr:row>
      <xdr:rowOff>132080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142257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146050</xdr:rowOff>
    </xdr:from>
    <xdr:to>
      <xdr:col>69</xdr:col>
      <xdr:colOff>92075</xdr:colOff>
      <xdr:row>60</xdr:row>
      <xdr:rowOff>73660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2616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47007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83820</xdr:rowOff>
    </xdr:from>
    <xdr:to>
      <xdr:col>82</xdr:col>
      <xdr:colOff>158750</xdr:colOff>
      <xdr:row>55</xdr:row>
      <xdr:rowOff>13970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100347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72390</xdr:rowOff>
    </xdr:from>
    <xdr:to>
      <xdr:col>78</xdr:col>
      <xdr:colOff>120650</xdr:colOff>
      <xdr:row>60</xdr:row>
      <xdr:rowOff>2540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158767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27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3810</xdr:rowOff>
    </xdr:from>
    <xdr:to>
      <xdr:col>74</xdr:col>
      <xdr:colOff>31750</xdr:colOff>
      <xdr:row>59</xdr:row>
      <xdr:rowOff>105410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90187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20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95250</xdr:rowOff>
    </xdr:from>
    <xdr:to>
      <xdr:col>69</xdr:col>
      <xdr:colOff>142875</xdr:colOff>
      <xdr:row>60</xdr:row>
      <xdr:rowOff>25400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22860</xdr:rowOff>
    </xdr:from>
    <xdr:to>
      <xdr:col>65</xdr:col>
      <xdr:colOff>53975</xdr:colOff>
      <xdr:row>60</xdr:row>
      <xdr:rowOff>124460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109237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補助費等に係る経常収支比率は、前年と比較して大幅に増加しており、類似団体、県平均と比較しても高い数値となっている。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大幅に増加した要因として、令和５年度に漁業集落環境整備事業特別会計と公共下水道事業特別会計が統合され、下水道事業会計となり、前年まで繰出金として計上していた費用を補助金で計上したためである。　</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将来的にも一部事務組合の施設の老朽化に伴い改修等が計画されており、当該負担金の増額が予想される。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引き続き、各種団体への補助金については、実績、成果等で精査の上、慣例的な補助の廃止、見直し等により適正な交付を行えるよう徹底し、補助費の抑制に努める。</a:t>
          </a: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19558</xdr:rowOff>
    </xdr:from>
    <xdr:to>
      <xdr:col>82</xdr:col>
      <xdr:colOff>107950</xdr:colOff>
      <xdr:row>39</xdr:row>
      <xdr:rowOff>138430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63208"/>
          <a:ext cx="838200" cy="46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90441</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19558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3220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37</xdr:row>
      <xdr:rowOff>56134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32206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56134</xdr:rowOff>
    </xdr:from>
    <xdr:to>
      <xdr:col>69</xdr:col>
      <xdr:colOff>92075</xdr:colOff>
      <xdr:row>37</xdr:row>
      <xdr:rowOff>69850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3997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98823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87630</xdr:rowOff>
    </xdr:from>
    <xdr:to>
      <xdr:col>82</xdr:col>
      <xdr:colOff>158750</xdr:colOff>
      <xdr:row>40</xdr:row>
      <xdr:rowOff>17780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59707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5334</xdr:rowOff>
    </xdr:from>
    <xdr:to>
      <xdr:col>69</xdr:col>
      <xdr:colOff>142875</xdr:colOff>
      <xdr:row>37</xdr:row>
      <xdr:rowOff>106934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91711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公債費に係る経常収支比率は、前年と比較すると同値となっており、県平均と比較して低い数値となっているが、類似団体と比較すると高い数値となっている。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今後、元金償還額に対し地方債の新規発行額が上回らないよう適正な事業選定及び新規地方債発行を抑制し、公債費の縮減に努める。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138430</xdr:rowOff>
    </xdr:from>
    <xdr:to>
      <xdr:col>24</xdr:col>
      <xdr:colOff>25400</xdr:colOff>
      <xdr:row>76</xdr:row>
      <xdr:rowOff>138430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1686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43197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01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73661</xdr:rowOff>
    </xdr:from>
    <xdr:to>
      <xdr:col>19</xdr:col>
      <xdr:colOff>187325</xdr:colOff>
      <xdr:row>76</xdr:row>
      <xdr:rowOff>138430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10386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153687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4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73661</xdr:rowOff>
    </xdr:from>
    <xdr:to>
      <xdr:col>15</xdr:col>
      <xdr:colOff>98425</xdr:colOff>
      <xdr:row>76</xdr:row>
      <xdr:rowOff>107950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1038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115587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100330</xdr:rowOff>
    </xdr:from>
    <xdr:to>
      <xdr:col>11</xdr:col>
      <xdr:colOff>9525</xdr:colOff>
      <xdr:row>76</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1305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153687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59707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08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87630</xdr:rowOff>
    </xdr:from>
    <xdr:to>
      <xdr:col>20</xdr:col>
      <xdr:colOff>38100</xdr:colOff>
      <xdr:row>77</xdr:row>
      <xdr:rowOff>17780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2557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04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22861</xdr:rowOff>
    </xdr:from>
    <xdr:to>
      <xdr:col>15</xdr:col>
      <xdr:colOff>149225</xdr:colOff>
      <xdr:row>76</xdr:row>
      <xdr:rowOff>124461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109238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57150</xdr:rowOff>
    </xdr:from>
    <xdr:to>
      <xdr:col>11</xdr:col>
      <xdr:colOff>60325</xdr:colOff>
      <xdr:row>76</xdr:row>
      <xdr:rowOff>158750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143527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161307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公債費以外に係る経常収支比率は、前年と比較して減少しており、県平均、類似団体と比較しても低い数値となっている。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今後についても、比率減少のために、徹底した歳出削減と公営企業会計が独立して運営できるよう努力し、一般会計からの繰出金、補助金の抑制が強く求められる。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129286</xdr:rowOff>
    </xdr:from>
    <xdr:to>
      <xdr:col>82</xdr:col>
      <xdr:colOff>107950</xdr:colOff>
      <xdr:row>74</xdr:row>
      <xdr:rowOff>163576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281658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84853</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772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72136</xdr:rowOff>
    </xdr:from>
    <xdr:to>
      <xdr:col>78</xdr:col>
      <xdr:colOff>69850</xdr:colOff>
      <xdr:row>74</xdr:row>
      <xdr:rowOff>163576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275943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72136</xdr:rowOff>
    </xdr:from>
    <xdr:to>
      <xdr:col>73</xdr:col>
      <xdr:colOff>180975</xdr:colOff>
      <xdr:row>75</xdr:row>
      <xdr:rowOff>65278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275943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128541</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65278</xdr:rowOff>
    </xdr:from>
    <xdr:to>
      <xdr:col>69</xdr:col>
      <xdr:colOff>92075</xdr:colOff>
      <xdr:row>75</xdr:row>
      <xdr:rowOff>129286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9240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66819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78486</xdr:rowOff>
    </xdr:from>
    <xdr:to>
      <xdr:col>82</xdr:col>
      <xdr:colOff>158750</xdr:colOff>
      <xdr:row>75</xdr:row>
      <xdr:rowOff>8636</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76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95013</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610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112776</xdr:rowOff>
    </xdr:from>
    <xdr:to>
      <xdr:col>78</xdr:col>
      <xdr:colOff>120650</xdr:colOff>
      <xdr:row>75</xdr:row>
      <xdr:rowOff>42926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27703</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886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21336</xdr:rowOff>
    </xdr:from>
    <xdr:to>
      <xdr:col>74</xdr:col>
      <xdr:colOff>31750</xdr:colOff>
      <xdr:row>74</xdr:row>
      <xdr:rowOff>122936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107713</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795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14478</xdr:rowOff>
    </xdr:from>
    <xdr:to>
      <xdr:col>69</xdr:col>
      <xdr:colOff>142875</xdr:colOff>
      <xdr:row>75</xdr:row>
      <xdr:rowOff>116078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100855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95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78486</xdr:rowOff>
    </xdr:from>
    <xdr:to>
      <xdr:col>65</xdr:col>
      <xdr:colOff>53975</xdr:colOff>
      <xdr:row>76</xdr:row>
      <xdr:rowOff>8635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164864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02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127655</xdr:rowOff>
    </xdr:from>
    <xdr:to>
      <xdr:col>29</xdr:col>
      <xdr:colOff>127000</xdr:colOff>
      <xdr:row>18</xdr:row>
      <xdr:rowOff>167424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61380"/>
          <a:ext cx="647700" cy="39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93542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4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167424</xdr:rowOff>
    </xdr:from>
    <xdr:to>
      <xdr:col>26</xdr:col>
      <xdr:colOff>50800</xdr:colOff>
      <xdr:row>19</xdr:row>
      <xdr:rowOff>28199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01149"/>
          <a:ext cx="698500" cy="32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59336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50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28199</xdr:rowOff>
    </xdr:from>
    <xdr:to>
      <xdr:col>22</xdr:col>
      <xdr:colOff>114300</xdr:colOff>
      <xdr:row>19</xdr:row>
      <xdr:rowOff>49581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33374"/>
          <a:ext cx="698500" cy="21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104317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49581</xdr:rowOff>
    </xdr:from>
    <xdr:to>
      <xdr:col>18</xdr:col>
      <xdr:colOff>177800</xdr:colOff>
      <xdr:row>19</xdr:row>
      <xdr:rowOff>74498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54756"/>
          <a:ext cx="698500" cy="24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76855</xdr:rowOff>
    </xdr:from>
    <xdr:to>
      <xdr:col>29</xdr:col>
      <xdr:colOff>177800</xdr:colOff>
      <xdr:row>19</xdr:row>
      <xdr:rowOff>7005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10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48932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8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116624</xdr:rowOff>
    </xdr:from>
    <xdr:to>
      <xdr:col>26</xdr:col>
      <xdr:colOff>101600</xdr:colOff>
      <xdr:row>19</xdr:row>
      <xdr:rowOff>46774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50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31551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36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148849</xdr:rowOff>
    </xdr:from>
    <xdr:to>
      <xdr:col>22</xdr:col>
      <xdr:colOff>165100</xdr:colOff>
      <xdr:row>19</xdr:row>
      <xdr:rowOff>78999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82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63776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68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170231</xdr:rowOff>
    </xdr:from>
    <xdr:to>
      <xdr:col>19</xdr:col>
      <xdr:colOff>38100</xdr:colOff>
      <xdr:row>19</xdr:row>
      <xdr:rowOff>100381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03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85158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9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23698</xdr:rowOff>
    </xdr:from>
    <xdr:to>
      <xdr:col>15</xdr:col>
      <xdr:colOff>101600</xdr:colOff>
      <xdr:row>19</xdr:row>
      <xdr:rowOff>125298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28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110075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1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99782</xdr:rowOff>
    </xdr:from>
    <xdr:to>
      <xdr:col>29</xdr:col>
      <xdr:colOff>127000</xdr:colOff>
      <xdr:row>35</xdr:row>
      <xdr:rowOff>110899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10132"/>
          <a:ext cx="647700" cy="11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14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110899</xdr:rowOff>
    </xdr:from>
    <xdr:to>
      <xdr:col>26</xdr:col>
      <xdr:colOff>50800</xdr:colOff>
      <xdr:row>35</xdr:row>
      <xdr:rowOff>172148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21249"/>
          <a:ext cx="698500" cy="61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320410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30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172148</xdr:rowOff>
    </xdr:from>
    <xdr:to>
      <xdr:col>22</xdr:col>
      <xdr:colOff>114300</xdr:colOff>
      <xdr:row>35</xdr:row>
      <xdr:rowOff>212451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82498"/>
          <a:ext cx="698500" cy="40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6900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6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212451</xdr:rowOff>
    </xdr:from>
    <xdr:to>
      <xdr:col>18</xdr:col>
      <xdr:colOff>177800</xdr:colOff>
      <xdr:row>35</xdr:row>
      <xdr:rowOff>233253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22801"/>
          <a:ext cx="698500" cy="20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25851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42585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9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48982</xdr:rowOff>
    </xdr:from>
    <xdr:to>
      <xdr:col>29</xdr:col>
      <xdr:colOff>177800</xdr:colOff>
      <xdr:row>35</xdr:row>
      <xdr:rowOff>150582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59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236959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0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60099</xdr:rowOff>
    </xdr:from>
    <xdr:to>
      <xdr:col>26</xdr:col>
      <xdr:colOff>101600</xdr:colOff>
      <xdr:row>35</xdr:row>
      <xdr:rowOff>161699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70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171876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39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121348</xdr:rowOff>
    </xdr:from>
    <xdr:to>
      <xdr:col>22</xdr:col>
      <xdr:colOff>165100</xdr:colOff>
      <xdr:row>35</xdr:row>
      <xdr:rowOff>222948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31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233125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00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161651</xdr:rowOff>
    </xdr:from>
    <xdr:to>
      <xdr:col>19</xdr:col>
      <xdr:colOff>38100</xdr:colOff>
      <xdr:row>35</xdr:row>
      <xdr:rowOff>263251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72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273428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4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182453</xdr:rowOff>
    </xdr:from>
    <xdr:to>
      <xdr:col>15</xdr:col>
      <xdr:colOff>101600</xdr:colOff>
      <xdr:row>35</xdr:row>
      <xdr:rowOff>284053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92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294230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61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5,183
5,134
30.93
4,397,377
4,217,866
115,594
2,793,414
4,134,555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132.3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67142</xdr:rowOff>
    </xdr:from>
    <xdr:to>
      <xdr:col>24</xdr:col>
      <xdr:colOff>63500</xdr:colOff>
      <xdr:row>38</xdr:row>
      <xdr:rowOff>84845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582242"/>
          <a:ext cx="838200" cy="1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61101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1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67142</xdr:rowOff>
    </xdr:from>
    <xdr:to>
      <xdr:col>19</xdr:col>
      <xdr:colOff>177800</xdr:colOff>
      <xdr:row>38</xdr:row>
      <xdr:rowOff>129413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582242"/>
          <a:ext cx="889000" cy="6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25674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2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129413</xdr:rowOff>
    </xdr:from>
    <xdr:to>
      <xdr:col>15</xdr:col>
      <xdr:colOff>50800</xdr:colOff>
      <xdr:row>38</xdr:row>
      <xdr:rowOff>167598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644513"/>
          <a:ext cx="889000" cy="3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52055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5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167598</xdr:rowOff>
    </xdr:from>
    <xdr:to>
      <xdr:col>10</xdr:col>
      <xdr:colOff>114300</xdr:colOff>
      <xdr:row>39</xdr:row>
      <xdr:rowOff>70169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682698"/>
          <a:ext cx="889000" cy="7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143289</xdr:rowOff>
    </xdr:from>
    <xdr:to>
      <xdr:col>10</xdr:col>
      <xdr:colOff>165100</xdr:colOff>
      <xdr:row>37</xdr:row>
      <xdr:rowOff>73439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89966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124306</xdr:rowOff>
    </xdr:from>
    <xdr:to>
      <xdr:col>6</xdr:col>
      <xdr:colOff>38100</xdr:colOff>
      <xdr:row>38</xdr:row>
      <xdr:rowOff>54456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70983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34045</xdr:rowOff>
    </xdr:from>
    <xdr:to>
      <xdr:col>24</xdr:col>
      <xdr:colOff>114300</xdr:colOff>
      <xdr:row>38</xdr:row>
      <xdr:rowOff>135645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5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12472</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527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16342</xdr:rowOff>
    </xdr:from>
    <xdr:to>
      <xdr:col>20</xdr:col>
      <xdr:colOff>38100</xdr:colOff>
      <xdr:row>38</xdr:row>
      <xdr:rowOff>117942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53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109069</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62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78613</xdr:rowOff>
    </xdr:from>
    <xdr:to>
      <xdr:col>15</xdr:col>
      <xdr:colOff>101600</xdr:colOff>
      <xdr:row>39</xdr:row>
      <xdr:rowOff>8763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59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171340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68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116798</xdr:rowOff>
    </xdr:from>
    <xdr:to>
      <xdr:col>10</xdr:col>
      <xdr:colOff>165100</xdr:colOff>
      <xdr:row>39</xdr:row>
      <xdr:rowOff>46948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63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38075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72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19369</xdr:rowOff>
    </xdr:from>
    <xdr:to>
      <xdr:col>6</xdr:col>
      <xdr:colOff>38100</xdr:colOff>
      <xdr:row>39</xdr:row>
      <xdr:rowOff>120969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70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112096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79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27705</xdr:rowOff>
    </xdr:from>
    <xdr:to>
      <xdr:col>24</xdr:col>
      <xdr:colOff>63500</xdr:colOff>
      <xdr:row>58</xdr:row>
      <xdr:rowOff>35202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3797300" y="9971805"/>
          <a:ext cx="838200" cy="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27705</xdr:rowOff>
    </xdr:from>
    <xdr:to>
      <xdr:col>19</xdr:col>
      <xdr:colOff>177800</xdr:colOff>
      <xdr:row>58</xdr:row>
      <xdr:rowOff>38022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971805"/>
          <a:ext cx="889000" cy="1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67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30063</xdr:rowOff>
    </xdr:from>
    <xdr:to>
      <xdr:col>15</xdr:col>
      <xdr:colOff>50800</xdr:colOff>
      <xdr:row>58</xdr:row>
      <xdr:rowOff>38022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019300" y="9974163"/>
          <a:ext cx="889000" cy="7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968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30063</xdr:rowOff>
    </xdr:from>
    <xdr:to>
      <xdr:col>10</xdr:col>
      <xdr:colOff>114300</xdr:colOff>
      <xdr:row>58</xdr:row>
      <xdr:rowOff>33773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9974163"/>
          <a:ext cx="889000" cy="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78423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1002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78215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1002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155852</xdr:rowOff>
    </xdr:from>
    <xdr:to>
      <xdr:col>24</xdr:col>
      <xdr:colOff>114300</xdr:colOff>
      <xdr:row>58</xdr:row>
      <xdr:rowOff>86002</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92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102015</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87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148355</xdr:rowOff>
    </xdr:from>
    <xdr:to>
      <xdr:col>20</xdr:col>
      <xdr:colOff>38100</xdr:colOff>
      <xdr:row>58</xdr:row>
      <xdr:rowOff>78505</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92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69632</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1001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158672</xdr:rowOff>
    </xdr:from>
    <xdr:to>
      <xdr:col>15</xdr:col>
      <xdr:colOff>101600</xdr:colOff>
      <xdr:row>58</xdr:row>
      <xdr:rowOff>88822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93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79949</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1002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150713</xdr:rowOff>
    </xdr:from>
    <xdr:to>
      <xdr:col>10</xdr:col>
      <xdr:colOff>165100</xdr:colOff>
      <xdr:row>58</xdr:row>
      <xdr:rowOff>80863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92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97390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969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154423</xdr:rowOff>
    </xdr:from>
    <xdr:to>
      <xdr:col>6</xdr:col>
      <xdr:colOff>38100</xdr:colOff>
      <xdr:row>58</xdr:row>
      <xdr:rowOff>84573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92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101100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9702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145986</xdr:rowOff>
    </xdr:from>
    <xdr:to>
      <xdr:col>24</xdr:col>
      <xdr:colOff>63500</xdr:colOff>
      <xdr:row>78</xdr:row>
      <xdr:rowOff>155360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3519086"/>
          <a:ext cx="838200" cy="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145986</xdr:rowOff>
    </xdr:from>
    <xdr:to>
      <xdr:col>19</xdr:col>
      <xdr:colOff>177800</xdr:colOff>
      <xdr:row>78</xdr:row>
      <xdr:rowOff>168808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519086"/>
          <a:ext cx="889000" cy="2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125812</xdr:rowOff>
    </xdr:from>
    <xdr:to>
      <xdr:col>15</xdr:col>
      <xdr:colOff>50800</xdr:colOff>
      <xdr:row>78</xdr:row>
      <xdr:rowOff>168808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498912"/>
          <a:ext cx="889000" cy="4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125812</xdr:rowOff>
    </xdr:from>
    <xdr:to>
      <xdr:col>10</xdr:col>
      <xdr:colOff>114300</xdr:colOff>
      <xdr:row>78</xdr:row>
      <xdr:rowOff>140329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498912"/>
          <a:ext cx="889000" cy="1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97090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1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104560</xdr:rowOff>
    </xdr:from>
    <xdr:to>
      <xdr:col>24</xdr:col>
      <xdr:colOff>114300</xdr:colOff>
      <xdr:row>79</xdr:row>
      <xdr:rowOff>34710</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4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19487</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9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95186</xdr:rowOff>
    </xdr:from>
    <xdr:to>
      <xdr:col>20</xdr:col>
      <xdr:colOff>38100</xdr:colOff>
      <xdr:row>79</xdr:row>
      <xdr:rowOff>25336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46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16463</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56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118008</xdr:rowOff>
    </xdr:from>
    <xdr:to>
      <xdr:col>15</xdr:col>
      <xdr:colOff>101600</xdr:colOff>
      <xdr:row>79</xdr:row>
      <xdr:rowOff>48158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49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39285</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583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75012</xdr:rowOff>
    </xdr:from>
    <xdr:to>
      <xdr:col>10</xdr:col>
      <xdr:colOff>165100</xdr:colOff>
      <xdr:row>79</xdr:row>
      <xdr:rowOff>5162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4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167739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54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89529</xdr:rowOff>
    </xdr:from>
    <xdr:to>
      <xdr:col>6</xdr:col>
      <xdr:colOff>38100</xdr:colOff>
      <xdr:row>79</xdr:row>
      <xdr:rowOff>19679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10806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5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89822</xdr:rowOff>
    </xdr:from>
    <xdr:to>
      <xdr:col>24</xdr:col>
      <xdr:colOff>63500</xdr:colOff>
      <xdr:row>97</xdr:row>
      <xdr:rowOff>33434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549022"/>
          <a:ext cx="838200" cy="11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68702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56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89822</xdr:rowOff>
    </xdr:from>
    <xdr:to>
      <xdr:col>19</xdr:col>
      <xdr:colOff>177800</xdr:colOff>
      <xdr:row>96</xdr:row>
      <xdr:rowOff>157868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549022"/>
          <a:ext cx="889000" cy="6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26582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157868</xdr:rowOff>
    </xdr:from>
    <xdr:to>
      <xdr:col>15</xdr:col>
      <xdr:colOff>50800</xdr:colOff>
      <xdr:row>97</xdr:row>
      <xdr:rowOff>68453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617068"/>
          <a:ext cx="889000" cy="8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108523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68453</xdr:rowOff>
    </xdr:from>
    <xdr:to>
      <xdr:col>10</xdr:col>
      <xdr:colOff>114300</xdr:colOff>
      <xdr:row>97</xdr:row>
      <xdr:rowOff>129141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99103"/>
          <a:ext cx="889000" cy="6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135700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15885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154084</xdr:rowOff>
    </xdr:from>
    <xdr:to>
      <xdr:col>24</xdr:col>
      <xdr:colOff>114300</xdr:colOff>
      <xdr:row>97</xdr:row>
      <xdr:rowOff>84234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1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132511</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59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39022</xdr:rowOff>
    </xdr:from>
    <xdr:to>
      <xdr:col>20</xdr:col>
      <xdr:colOff>38100</xdr:colOff>
      <xdr:row>96</xdr:row>
      <xdr:rowOff>140622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9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157149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27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107068</xdr:rowOff>
    </xdr:from>
    <xdr:to>
      <xdr:col>15</xdr:col>
      <xdr:colOff>101600</xdr:colOff>
      <xdr:row>97</xdr:row>
      <xdr:rowOff>37218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6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28345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5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17653</xdr:rowOff>
    </xdr:from>
    <xdr:to>
      <xdr:col>10</xdr:col>
      <xdr:colOff>165100</xdr:colOff>
      <xdr:row>97</xdr:row>
      <xdr:rowOff>119253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4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135780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42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78341</xdr:rowOff>
    </xdr:from>
    <xdr:to>
      <xdr:col>6</xdr:col>
      <xdr:colOff>38100</xdr:colOff>
      <xdr:row>98</xdr:row>
      <xdr:rowOff>8491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0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171068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80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156776</xdr:rowOff>
    </xdr:from>
    <xdr:to>
      <xdr:col>55</xdr:col>
      <xdr:colOff>0</xdr:colOff>
      <xdr:row>35</xdr:row>
      <xdr:rowOff>22904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5814626"/>
          <a:ext cx="838200" cy="20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90407</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919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22904</xdr:rowOff>
    </xdr:from>
    <xdr:to>
      <xdr:col>50</xdr:col>
      <xdr:colOff>114300</xdr:colOff>
      <xdr:row>35</xdr:row>
      <xdr:rowOff>43926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023654"/>
          <a:ext cx="889000" cy="2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138470</xdr:rowOff>
    </xdr:from>
    <xdr:to>
      <xdr:col>45</xdr:col>
      <xdr:colOff>177800</xdr:colOff>
      <xdr:row>35</xdr:row>
      <xdr:rowOff>43926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624870"/>
          <a:ext cx="889000" cy="41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89149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8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138470</xdr:rowOff>
    </xdr:from>
    <xdr:to>
      <xdr:col>41</xdr:col>
      <xdr:colOff>50800</xdr:colOff>
      <xdr:row>36</xdr:row>
      <xdr:rowOff>33899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624870"/>
          <a:ext cx="889000" cy="58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156232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90597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105976</xdr:rowOff>
    </xdr:from>
    <xdr:to>
      <xdr:col>55</xdr:col>
      <xdr:colOff>50800</xdr:colOff>
      <xdr:row>34</xdr:row>
      <xdr:rowOff>36126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76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128853</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615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143554</xdr:rowOff>
    </xdr:from>
    <xdr:to>
      <xdr:col>50</xdr:col>
      <xdr:colOff>165100</xdr:colOff>
      <xdr:row>35</xdr:row>
      <xdr:rowOff>73704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97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64831</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065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164576</xdr:rowOff>
    </xdr:from>
    <xdr:to>
      <xdr:col>46</xdr:col>
      <xdr:colOff>38100</xdr:colOff>
      <xdr:row>35</xdr:row>
      <xdr:rowOff>94726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99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111253</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76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87670</xdr:rowOff>
    </xdr:from>
    <xdr:to>
      <xdr:col>41</xdr:col>
      <xdr:colOff>101600</xdr:colOff>
      <xdr:row>33</xdr:row>
      <xdr:rowOff>17820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57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8947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66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154549</xdr:rowOff>
    </xdr:from>
    <xdr:to>
      <xdr:col>36</xdr:col>
      <xdr:colOff>165100</xdr:colOff>
      <xdr:row>36</xdr:row>
      <xdr:rowOff>84699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15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75826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24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105931</xdr:rowOff>
    </xdr:from>
    <xdr:to>
      <xdr:col>55</xdr:col>
      <xdr:colOff>0</xdr:colOff>
      <xdr:row>58</xdr:row>
      <xdr:rowOff>139300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050031"/>
          <a:ext cx="838200" cy="3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33535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06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105931</xdr:rowOff>
    </xdr:from>
    <xdr:to>
      <xdr:col>50</xdr:col>
      <xdr:colOff>114300</xdr:colOff>
      <xdr:row>58</xdr:row>
      <xdr:rowOff>169522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50031"/>
          <a:ext cx="889000" cy="6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155357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108342</xdr:rowOff>
    </xdr:from>
    <xdr:to>
      <xdr:col>45</xdr:col>
      <xdr:colOff>177800</xdr:colOff>
      <xdr:row>58</xdr:row>
      <xdr:rowOff>169522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52442"/>
          <a:ext cx="889000" cy="6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138359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82258</xdr:rowOff>
    </xdr:from>
    <xdr:to>
      <xdr:col>41</xdr:col>
      <xdr:colOff>50800</xdr:colOff>
      <xdr:row>58</xdr:row>
      <xdr:rowOff>108342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26358"/>
          <a:ext cx="889000" cy="2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131487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88500</xdr:rowOff>
    </xdr:from>
    <xdr:to>
      <xdr:col>55</xdr:col>
      <xdr:colOff>50800</xdr:colOff>
      <xdr:row>59</xdr:row>
      <xdr:rowOff>18650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3427</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4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55131</xdr:rowOff>
    </xdr:from>
    <xdr:to>
      <xdr:col>50</xdr:col>
      <xdr:colOff>165100</xdr:colOff>
      <xdr:row>58</xdr:row>
      <xdr:rowOff>156731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9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147858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1009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118722</xdr:rowOff>
    </xdr:from>
    <xdr:to>
      <xdr:col>46</xdr:col>
      <xdr:colOff>38100</xdr:colOff>
      <xdr:row>59</xdr:row>
      <xdr:rowOff>48872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6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39999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15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57542</xdr:rowOff>
    </xdr:from>
    <xdr:to>
      <xdr:col>41</xdr:col>
      <xdr:colOff>101600</xdr:colOff>
      <xdr:row>58</xdr:row>
      <xdr:rowOff>159142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0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150269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09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31458</xdr:rowOff>
    </xdr:from>
    <xdr:to>
      <xdr:col>36</xdr:col>
      <xdr:colOff>165100</xdr:colOff>
      <xdr:row>58</xdr:row>
      <xdr:rowOff>133058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7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124185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068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28980</xdr:rowOff>
    </xdr:from>
    <xdr:to>
      <xdr:col>55</xdr:col>
      <xdr:colOff>0</xdr:colOff>
      <xdr:row>79</xdr:row>
      <xdr:rowOff>42635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73530"/>
          <a:ext cx="838200" cy="1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123427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2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28980</xdr:rowOff>
    </xdr:from>
    <xdr:to>
      <xdr:col>50</xdr:col>
      <xdr:colOff>114300</xdr:colOff>
      <xdr:row>79</xdr:row>
      <xdr:rowOff>44357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73530"/>
          <a:ext cx="889000" cy="1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57573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43168</xdr:rowOff>
    </xdr:from>
    <xdr:to>
      <xdr:col>45</xdr:col>
      <xdr:colOff>177800</xdr:colOff>
      <xdr:row>79</xdr:row>
      <xdr:rowOff>44357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87718"/>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59529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106753</xdr:rowOff>
    </xdr:from>
    <xdr:to>
      <xdr:col>41</xdr:col>
      <xdr:colOff>50800</xdr:colOff>
      <xdr:row>79</xdr:row>
      <xdr:rowOff>43168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79853"/>
          <a:ext cx="889000" cy="10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43462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4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9380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5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163285</xdr:rowOff>
    </xdr:from>
    <xdr:to>
      <xdr:col>55</xdr:col>
      <xdr:colOff>50800</xdr:colOff>
      <xdr:row>79</xdr:row>
      <xdr:rowOff>93435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3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78978</xdr:rowOff>
    </xdr:from>
    <xdr:ext cx="378565"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52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149630</xdr:rowOff>
    </xdr:from>
    <xdr:to>
      <xdr:col>50</xdr:col>
      <xdr:colOff>165100</xdr:colOff>
      <xdr:row>79</xdr:row>
      <xdr:rowOff>79780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2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70907</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61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165007</xdr:rowOff>
    </xdr:from>
    <xdr:to>
      <xdr:col>46</xdr:col>
      <xdr:colOff>38100</xdr:colOff>
      <xdr:row>79</xdr:row>
      <xdr:rowOff>95157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3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86284</xdr:rowOff>
    </xdr:from>
    <xdr:ext cx="313932"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93333" y="136308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163818</xdr:rowOff>
    </xdr:from>
    <xdr:to>
      <xdr:col>41</xdr:col>
      <xdr:colOff>101600</xdr:colOff>
      <xdr:row>79</xdr:row>
      <xdr:rowOff>93968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3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85095</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2017" y="13629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55953</xdr:rowOff>
    </xdr:from>
    <xdr:to>
      <xdr:col>36</xdr:col>
      <xdr:colOff>165100</xdr:colOff>
      <xdr:row>78</xdr:row>
      <xdr:rowOff>157553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2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2630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20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71543</xdr:rowOff>
    </xdr:from>
    <xdr:to>
      <xdr:col>55</xdr:col>
      <xdr:colOff>0</xdr:colOff>
      <xdr:row>97</xdr:row>
      <xdr:rowOff>95128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02193"/>
          <a:ext cx="838200" cy="2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53289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12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71543</xdr:rowOff>
    </xdr:from>
    <xdr:to>
      <xdr:col>50</xdr:col>
      <xdr:colOff>114300</xdr:colOff>
      <xdr:row>97</xdr:row>
      <xdr:rowOff>161737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02193"/>
          <a:ext cx="889000" cy="9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158070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23795</xdr:rowOff>
    </xdr:from>
    <xdr:to>
      <xdr:col>45</xdr:col>
      <xdr:colOff>177800</xdr:colOff>
      <xdr:row>97</xdr:row>
      <xdr:rowOff>161737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654445"/>
          <a:ext cx="889000" cy="13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154940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23795</xdr:rowOff>
    </xdr:from>
    <xdr:to>
      <xdr:col>41</xdr:col>
      <xdr:colOff>50800</xdr:colOff>
      <xdr:row>98</xdr:row>
      <xdr:rowOff>14926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654445"/>
          <a:ext cx="889000" cy="16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159914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79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11982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44328</xdr:rowOff>
    </xdr:from>
    <xdr:to>
      <xdr:col>55</xdr:col>
      <xdr:colOff>50800</xdr:colOff>
      <xdr:row>97</xdr:row>
      <xdr:rowOff>145928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7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22755</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5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20743</xdr:rowOff>
    </xdr:from>
    <xdr:to>
      <xdr:col>50</xdr:col>
      <xdr:colOff>165100</xdr:colOff>
      <xdr:row>97</xdr:row>
      <xdr:rowOff>122343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5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138870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42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110937</xdr:rowOff>
    </xdr:from>
    <xdr:to>
      <xdr:col>46</xdr:col>
      <xdr:colOff>38100</xdr:colOff>
      <xdr:row>98</xdr:row>
      <xdr:rowOff>41087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4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32214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3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144445</xdr:rowOff>
    </xdr:from>
    <xdr:to>
      <xdr:col>41</xdr:col>
      <xdr:colOff>101600</xdr:colOff>
      <xdr:row>97</xdr:row>
      <xdr:rowOff>74595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0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91122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37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135576</xdr:rowOff>
    </xdr:from>
    <xdr:to>
      <xdr:col>36</xdr:col>
      <xdr:colOff>165100</xdr:colOff>
      <xdr:row>98</xdr:row>
      <xdr:rowOff>65726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6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56853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5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5324</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520424"/>
          <a:ext cx="838200" cy="13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168446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12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111623</xdr:rowOff>
    </xdr:from>
    <xdr:to>
      <xdr:col>81</xdr:col>
      <xdr:colOff>50800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26723"/>
          <a:ext cx="889000" cy="2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142868</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3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106110</xdr:rowOff>
    </xdr:from>
    <xdr:to>
      <xdr:col>76</xdr:col>
      <xdr:colOff>114300</xdr:colOff>
      <xdr:row>38</xdr:row>
      <xdr:rowOff>111623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21210"/>
          <a:ext cx="889000" cy="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156927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3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38298</xdr:rowOff>
    </xdr:from>
    <xdr:to>
      <xdr:col>71</xdr:col>
      <xdr:colOff>177800</xdr:colOff>
      <xdr:row>38</xdr:row>
      <xdr:rowOff>106110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553398"/>
          <a:ext cx="889000" cy="6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159739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141572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6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125974</xdr:rowOff>
    </xdr:from>
    <xdr:to>
      <xdr:col>85</xdr:col>
      <xdr:colOff>177800</xdr:colOff>
      <xdr:row>38</xdr:row>
      <xdr:rowOff>56124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46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148851</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32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60823</xdr:rowOff>
    </xdr:from>
    <xdr:to>
      <xdr:col>76</xdr:col>
      <xdr:colOff>165100</xdr:colOff>
      <xdr:row>38</xdr:row>
      <xdr:rowOff>162423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7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153550</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6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55310</xdr:rowOff>
    </xdr:from>
    <xdr:to>
      <xdr:col>72</xdr:col>
      <xdr:colOff>38100</xdr:colOff>
      <xdr:row>38</xdr:row>
      <xdr:rowOff>156910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7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148037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66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158948</xdr:rowOff>
    </xdr:from>
    <xdr:to>
      <xdr:col>67</xdr:col>
      <xdr:colOff>101600</xdr:colOff>
      <xdr:row>38</xdr:row>
      <xdr:rowOff>89098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0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105625</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27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53271</xdr:rowOff>
    </xdr:from>
    <xdr:to>
      <xdr:col>85</xdr:col>
      <xdr:colOff>127000</xdr:colOff>
      <xdr:row>76</xdr:row>
      <xdr:rowOff>66315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083471"/>
          <a:ext cx="838200" cy="1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21232</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5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66315</xdr:rowOff>
    </xdr:from>
    <xdr:to>
      <xdr:col>81</xdr:col>
      <xdr:colOff>50800</xdr:colOff>
      <xdr:row>76</xdr:row>
      <xdr:rowOff>106873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096515"/>
          <a:ext cx="889000" cy="4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132084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16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106873</xdr:rowOff>
    </xdr:from>
    <xdr:to>
      <xdr:col>76</xdr:col>
      <xdr:colOff>114300</xdr:colOff>
      <xdr:row>76</xdr:row>
      <xdr:rowOff>128394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137073"/>
          <a:ext cx="889000" cy="2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150446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18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128394</xdr:rowOff>
    </xdr:from>
    <xdr:to>
      <xdr:col>71</xdr:col>
      <xdr:colOff>177800</xdr:colOff>
      <xdr:row>76</xdr:row>
      <xdr:rowOff>156045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158594"/>
          <a:ext cx="889000" cy="2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864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35184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2471</xdr:rowOff>
    </xdr:from>
    <xdr:to>
      <xdr:col>85</xdr:col>
      <xdr:colOff>177800</xdr:colOff>
      <xdr:row>76</xdr:row>
      <xdr:rowOff>104071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03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25348</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88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15515</xdr:rowOff>
    </xdr:from>
    <xdr:to>
      <xdr:col>81</xdr:col>
      <xdr:colOff>101600</xdr:colOff>
      <xdr:row>76</xdr:row>
      <xdr:rowOff>117115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04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133642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2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56073</xdr:rowOff>
    </xdr:from>
    <xdr:to>
      <xdr:col>76</xdr:col>
      <xdr:colOff>165100</xdr:colOff>
      <xdr:row>76</xdr:row>
      <xdr:rowOff>157673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08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2750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6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77594</xdr:rowOff>
    </xdr:from>
    <xdr:to>
      <xdr:col>72</xdr:col>
      <xdr:colOff>38100</xdr:colOff>
      <xdr:row>77</xdr:row>
      <xdr:rowOff>7744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0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24271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8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105245</xdr:rowOff>
    </xdr:from>
    <xdr:to>
      <xdr:col>67</xdr:col>
      <xdr:colOff>101600</xdr:colOff>
      <xdr:row>77</xdr:row>
      <xdr:rowOff>35395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26522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2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63737</xdr:rowOff>
    </xdr:from>
    <xdr:to>
      <xdr:col>85</xdr:col>
      <xdr:colOff>127000</xdr:colOff>
      <xdr:row>99</xdr:row>
      <xdr:rowOff>83984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7037287"/>
          <a:ext cx="838200" cy="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7485</xdr:rowOff>
    </xdr:from>
    <xdr:to>
      <xdr:col>81</xdr:col>
      <xdr:colOff>50800</xdr:colOff>
      <xdr:row>99</xdr:row>
      <xdr:rowOff>63737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81035"/>
          <a:ext cx="889000" cy="5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7485</xdr:rowOff>
    </xdr:from>
    <xdr:to>
      <xdr:col>76</xdr:col>
      <xdr:colOff>114300</xdr:colOff>
      <xdr:row>99</xdr:row>
      <xdr:rowOff>57944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81035"/>
          <a:ext cx="889000" cy="5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57944</xdr:rowOff>
    </xdr:from>
    <xdr:to>
      <xdr:col>71</xdr:col>
      <xdr:colOff>177800</xdr:colOff>
      <xdr:row>99</xdr:row>
      <xdr:rowOff>98084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7031494"/>
          <a:ext cx="889000" cy="4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91200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116138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33184</xdr:rowOff>
    </xdr:from>
    <xdr:to>
      <xdr:col>85</xdr:col>
      <xdr:colOff>177800</xdr:colOff>
      <xdr:row>99</xdr:row>
      <xdr:rowOff>134784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700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119561</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92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12937</xdr:rowOff>
    </xdr:from>
    <xdr:to>
      <xdr:col>81</xdr:col>
      <xdr:colOff>101600</xdr:colOff>
      <xdr:row>99</xdr:row>
      <xdr:rowOff>114537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8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105664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7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128135</xdr:rowOff>
    </xdr:from>
    <xdr:to>
      <xdr:col>76</xdr:col>
      <xdr:colOff>165100</xdr:colOff>
      <xdr:row>99</xdr:row>
      <xdr:rowOff>58285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3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49412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2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7144</xdr:rowOff>
    </xdr:from>
    <xdr:to>
      <xdr:col>72</xdr:col>
      <xdr:colOff>38100</xdr:colOff>
      <xdr:row>99</xdr:row>
      <xdr:rowOff>108744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8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99871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7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47284</xdr:rowOff>
    </xdr:from>
    <xdr:to>
      <xdr:col>67</xdr:col>
      <xdr:colOff>101600</xdr:colOff>
      <xdr:row>99</xdr:row>
      <xdr:rowOff>148884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702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140011</xdr:rowOff>
    </xdr:from>
    <xdr:ext cx="378565"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5017" y="17113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22725</xdr:rowOff>
    </xdr:from>
    <xdr:to>
      <xdr:col>116</xdr:col>
      <xdr:colOff>63500</xdr:colOff>
      <xdr:row>36</xdr:row>
      <xdr:rowOff>111262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5166225"/>
          <a:ext cx="838200" cy="11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129415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73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111262</xdr:rowOff>
    </xdr:from>
    <xdr:to>
      <xdr:col>111</xdr:col>
      <xdr:colOff>177800</xdr:colOff>
      <xdr:row>37</xdr:row>
      <xdr:rowOff>98552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283462"/>
          <a:ext cx="889000" cy="15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89616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0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98552</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442202"/>
          <a:ext cx="889000" cy="2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92542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60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18907</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534007"/>
          <a:ext cx="889000" cy="12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129484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4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29</xdr:row>
      <xdr:rowOff>143375</xdr:rowOff>
    </xdr:from>
    <xdr:to>
      <xdr:col>116</xdr:col>
      <xdr:colOff>114300</xdr:colOff>
      <xdr:row>30</xdr:row>
      <xdr:rowOff>73525</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511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96402</xdr:rowOff>
    </xdr:from>
    <xdr:ext cx="534377"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506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60462</xdr:rowOff>
    </xdr:from>
    <xdr:to>
      <xdr:col>112</xdr:col>
      <xdr:colOff>38100</xdr:colOff>
      <xdr:row>36</xdr:row>
      <xdr:rowOff>162062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2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7139</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56111" y="600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47752</xdr:rowOff>
    </xdr:from>
    <xdr:to>
      <xdr:col>107</xdr:col>
      <xdr:colOff>101600</xdr:colOff>
      <xdr:row>37</xdr:row>
      <xdr:rowOff>149352</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39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165879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16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139558</xdr:rowOff>
    </xdr:from>
    <xdr:to>
      <xdr:col>98</xdr:col>
      <xdr:colOff>38100</xdr:colOff>
      <xdr:row>38</xdr:row>
      <xdr:rowOff>69707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4832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86235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58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60285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88739</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32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148006</xdr:rowOff>
    </xdr:from>
    <xdr:to>
      <xdr:col>116</xdr:col>
      <xdr:colOff>63500</xdr:colOff>
      <xdr:row>77</xdr:row>
      <xdr:rowOff>101350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2492406"/>
          <a:ext cx="838200" cy="81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135900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9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148006</xdr:rowOff>
    </xdr:from>
    <xdr:to>
      <xdr:col>111</xdr:col>
      <xdr:colOff>177800</xdr:colOff>
      <xdr:row>73</xdr:row>
      <xdr:rowOff>167110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492406"/>
          <a:ext cx="889000" cy="19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15577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21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167110</xdr:rowOff>
    </xdr:from>
    <xdr:to>
      <xdr:col>107</xdr:col>
      <xdr:colOff>50800</xdr:colOff>
      <xdr:row>74</xdr:row>
      <xdr:rowOff>79349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682960"/>
          <a:ext cx="889000" cy="8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49137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25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79349</xdr:rowOff>
    </xdr:from>
    <xdr:to>
      <xdr:col>102</xdr:col>
      <xdr:colOff>114300</xdr:colOff>
      <xdr:row>74</xdr:row>
      <xdr:rowOff>107021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766649"/>
          <a:ext cx="889000" cy="2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43063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24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11124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21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50550</xdr:rowOff>
    </xdr:from>
    <xdr:to>
      <xdr:col>116</xdr:col>
      <xdr:colOff>114300</xdr:colOff>
      <xdr:row>77</xdr:row>
      <xdr:rowOff>152150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25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28977</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23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97206</xdr:rowOff>
    </xdr:from>
    <xdr:to>
      <xdr:col>112</xdr:col>
      <xdr:colOff>38100</xdr:colOff>
      <xdr:row>73</xdr:row>
      <xdr:rowOff>27356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44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43883</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23795" y="12216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116310</xdr:rowOff>
    </xdr:from>
    <xdr:to>
      <xdr:col>107</xdr:col>
      <xdr:colOff>101600</xdr:colOff>
      <xdr:row>74</xdr:row>
      <xdr:rowOff>46460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63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62987</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34795" y="12407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28549</xdr:rowOff>
    </xdr:from>
    <xdr:to>
      <xdr:col>102</xdr:col>
      <xdr:colOff>165100</xdr:colOff>
      <xdr:row>74</xdr:row>
      <xdr:rowOff>130149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71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146676</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45795" y="12491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56221</xdr:rowOff>
    </xdr:from>
    <xdr:to>
      <xdr:col>98</xdr:col>
      <xdr:colOff>38100</xdr:colOff>
      <xdr:row>74</xdr:row>
      <xdr:rowOff>157821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74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2898</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56795" y="1251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814</a:t>
          </a:r>
          <a:r>
            <a:rPr kumimoji="1" lang="ja-JP" altLang="en-US" sz="1300">
              <a:latin typeface="ＭＳ Ｐゴシック" panose="020B0600070205080204" pitchFamily="50" charset="-128"/>
              <a:ea typeface="ＭＳ Ｐゴシック" panose="020B0600070205080204" pitchFamily="50" charset="-128"/>
            </a:rPr>
            <a:t>千円となっており、補助費等が</a:t>
          </a:r>
          <a:r>
            <a:rPr kumimoji="1" lang="en-US" altLang="ja-JP" sz="1300">
              <a:latin typeface="ＭＳ Ｐゴシック" panose="020B0600070205080204" pitchFamily="50" charset="-128"/>
              <a:ea typeface="ＭＳ Ｐゴシック" panose="020B0600070205080204" pitchFamily="50" charset="-128"/>
            </a:rPr>
            <a:t>184</a:t>
          </a:r>
          <a:r>
            <a:rPr kumimoji="1" lang="ja-JP" altLang="en-US" sz="1300">
              <a:latin typeface="ＭＳ Ｐゴシック" panose="020B0600070205080204" pitchFamily="50" charset="-128"/>
              <a:ea typeface="ＭＳ Ｐゴシック" panose="020B0600070205080204" pitchFamily="50" charset="-128"/>
            </a:rPr>
            <a:t>千円と最も高くなっている。これは、一部事務組合への負担金や物価高騰対応重点支援給付金事業、電力・ガス・食料品等価格高騰重点支援地方給付金事業、下水道事業会計への繰出金、ふるさと納税事業によるふるさと納税返礼品等が要因となっている。</a:t>
          </a:r>
        </a:p>
        <a:p>
          <a:r>
            <a:rPr kumimoji="1" lang="ja-JP" altLang="en-US" sz="1300">
              <a:latin typeface="ＭＳ Ｐゴシック" panose="020B0600070205080204" pitchFamily="50" charset="-128"/>
              <a:ea typeface="ＭＳ Ｐゴシック" panose="020B0600070205080204" pitchFamily="50" charset="-128"/>
            </a:rPr>
            <a:t>　また、投資及び出資金が、前年と比べ大きく増加し、類似団体と比べて高い数値となっている。これは配水池更新工事を実施している水道事業会計への出資金、下水道事業への法適用になったことによる出資金が要因である。</a:t>
          </a:r>
        </a:p>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繰出金が前年と比べ大きく減少し、類似団体と比べて低い数値となっているが、これは令和５年度に漁業集落環境整備事業特別会計と公共下水道事業特別会計が統合され、下水道事業会計となり、前年まで繰出金として計上していた費用を補助金で計上したためである。</a:t>
          </a:r>
        </a:p>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千円となっているが、類似団体と比較して低い数値となっている。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5,183
5,134
30.93
4,397,377
4,217,866
115,594
2,793,414
4,134,555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132.3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87122</xdr:rowOff>
    </xdr:from>
    <xdr:to>
      <xdr:col>24</xdr:col>
      <xdr:colOff>63500</xdr:colOff>
      <xdr:row>34</xdr:row>
      <xdr:rowOff>157607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16422"/>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4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87122</xdr:rowOff>
    </xdr:from>
    <xdr:to>
      <xdr:col>19</xdr:col>
      <xdr:colOff>177800</xdr:colOff>
      <xdr:row>34</xdr:row>
      <xdr:rowOff>140843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16422"/>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116222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140843</xdr:rowOff>
    </xdr:from>
    <xdr:to>
      <xdr:col>15</xdr:col>
      <xdr:colOff>50800</xdr:colOff>
      <xdr:row>35</xdr:row>
      <xdr:rowOff>43688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70143"/>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159402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122809</xdr:rowOff>
    </xdr:from>
    <xdr:to>
      <xdr:col>10</xdr:col>
      <xdr:colOff>114300</xdr:colOff>
      <xdr:row>35</xdr:row>
      <xdr:rowOff>43688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52109"/>
          <a:ext cx="889000" cy="9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9923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144416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106807</xdr:rowOff>
    </xdr:from>
    <xdr:to>
      <xdr:col>24</xdr:col>
      <xdr:colOff>114300</xdr:colOff>
      <xdr:row>35</xdr:row>
      <xdr:rowOff>36957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3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129684</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8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36322</xdr:rowOff>
    </xdr:from>
    <xdr:to>
      <xdr:col>20</xdr:col>
      <xdr:colOff>38100</xdr:colOff>
      <xdr:row>34</xdr:row>
      <xdr:rowOff>137922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6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154449</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64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90043</xdr:rowOff>
    </xdr:from>
    <xdr:to>
      <xdr:col>15</xdr:col>
      <xdr:colOff>101600</xdr:colOff>
      <xdr:row>35</xdr:row>
      <xdr:rowOff>20193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1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36720</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69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164338</xdr:rowOff>
    </xdr:from>
    <xdr:to>
      <xdr:col>10</xdr:col>
      <xdr:colOff>165100</xdr:colOff>
      <xdr:row>35</xdr:row>
      <xdr:rowOff>94488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9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111015</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76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72009</xdr:rowOff>
    </xdr:from>
    <xdr:to>
      <xdr:col>6</xdr:col>
      <xdr:colOff>38100</xdr:colOff>
      <xdr:row>35</xdr:row>
      <xdr:rowOff>2159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0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18686</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67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85687</xdr:rowOff>
    </xdr:from>
    <xdr:to>
      <xdr:col>24</xdr:col>
      <xdr:colOff>63500</xdr:colOff>
      <xdr:row>58</xdr:row>
      <xdr:rowOff>94417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10029787"/>
          <a:ext cx="838200" cy="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90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75851</xdr:rowOff>
    </xdr:from>
    <xdr:to>
      <xdr:col>19</xdr:col>
      <xdr:colOff>177800</xdr:colOff>
      <xdr:row>58</xdr:row>
      <xdr:rowOff>85687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10019951"/>
          <a:ext cx="889000" cy="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120518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46655</xdr:rowOff>
    </xdr:from>
    <xdr:to>
      <xdr:col>15</xdr:col>
      <xdr:colOff>50800</xdr:colOff>
      <xdr:row>58</xdr:row>
      <xdr:rowOff>75851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90755"/>
          <a:ext cx="889000" cy="2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46655</xdr:rowOff>
    </xdr:from>
    <xdr:to>
      <xdr:col>10</xdr:col>
      <xdr:colOff>114300</xdr:colOff>
      <xdr:row>58</xdr:row>
      <xdr:rowOff>104283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90755"/>
          <a:ext cx="889000" cy="5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148303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4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43617</xdr:rowOff>
    </xdr:from>
    <xdr:to>
      <xdr:col>24</xdr:col>
      <xdr:colOff>114300</xdr:colOff>
      <xdr:row>58</xdr:row>
      <xdr:rowOff>145217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8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145298</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1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34887</xdr:rowOff>
    </xdr:from>
    <xdr:to>
      <xdr:col>20</xdr:col>
      <xdr:colOff>38100</xdr:colOff>
      <xdr:row>58</xdr:row>
      <xdr:rowOff>136487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7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127614</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71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25051</xdr:rowOff>
    </xdr:from>
    <xdr:to>
      <xdr:col>15</xdr:col>
      <xdr:colOff>101600</xdr:colOff>
      <xdr:row>58</xdr:row>
      <xdr:rowOff>126651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6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117778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61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167305</xdr:rowOff>
    </xdr:from>
    <xdr:to>
      <xdr:col>10</xdr:col>
      <xdr:colOff>165100</xdr:colOff>
      <xdr:row>58</xdr:row>
      <xdr:rowOff>97455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3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88582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32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53483</xdr:rowOff>
    </xdr:from>
    <xdr:to>
      <xdr:col>6</xdr:col>
      <xdr:colOff>38100</xdr:colOff>
      <xdr:row>58</xdr:row>
      <xdr:rowOff>155083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9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146210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09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127893</xdr:rowOff>
    </xdr:from>
    <xdr:to>
      <xdr:col>24</xdr:col>
      <xdr:colOff>63500</xdr:colOff>
      <xdr:row>75</xdr:row>
      <xdr:rowOff>13067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815193"/>
          <a:ext cx="838200" cy="5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119356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0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7518</xdr:rowOff>
    </xdr:from>
    <xdr:to>
      <xdr:col>19</xdr:col>
      <xdr:colOff>177800</xdr:colOff>
      <xdr:row>75</xdr:row>
      <xdr:rowOff>13067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2866268"/>
          <a:ext cx="889000" cy="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108407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96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7518</xdr:rowOff>
    </xdr:from>
    <xdr:to>
      <xdr:col>15</xdr:col>
      <xdr:colOff>50800</xdr:colOff>
      <xdr:row>75</xdr:row>
      <xdr:rowOff>109222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866268"/>
          <a:ext cx="889000" cy="10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79443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93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109222</xdr:rowOff>
    </xdr:from>
    <xdr:to>
      <xdr:col>10</xdr:col>
      <xdr:colOff>114300</xdr:colOff>
      <xdr:row>75</xdr:row>
      <xdr:rowOff>164601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2967972"/>
          <a:ext cx="889000" cy="5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23527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05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48742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0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77093</xdr:rowOff>
    </xdr:from>
    <xdr:to>
      <xdr:col>24</xdr:col>
      <xdr:colOff>114300</xdr:colOff>
      <xdr:row>75</xdr:row>
      <xdr:rowOff>7243</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76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99970</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61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133717</xdr:rowOff>
    </xdr:from>
    <xdr:to>
      <xdr:col>20</xdr:col>
      <xdr:colOff>38100</xdr:colOff>
      <xdr:row>75</xdr:row>
      <xdr:rowOff>63867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82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80394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596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128168</xdr:rowOff>
    </xdr:from>
    <xdr:to>
      <xdr:col>15</xdr:col>
      <xdr:colOff>101600</xdr:colOff>
      <xdr:row>75</xdr:row>
      <xdr:rowOff>58318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81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74845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59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58422</xdr:rowOff>
    </xdr:from>
    <xdr:to>
      <xdr:col>10</xdr:col>
      <xdr:colOff>165100</xdr:colOff>
      <xdr:row>75</xdr:row>
      <xdr:rowOff>160021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9171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5099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69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113800</xdr:rowOff>
    </xdr:from>
    <xdr:to>
      <xdr:col>6</xdr:col>
      <xdr:colOff>38100</xdr:colOff>
      <xdr:row>76</xdr:row>
      <xdr:rowOff>43951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29725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60477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747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17635</xdr:rowOff>
    </xdr:from>
    <xdr:to>
      <xdr:col>24</xdr:col>
      <xdr:colOff>63500</xdr:colOff>
      <xdr:row>95</xdr:row>
      <xdr:rowOff>65633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305385"/>
          <a:ext cx="838200" cy="4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74604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36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17635</xdr:rowOff>
    </xdr:from>
    <xdr:to>
      <xdr:col>19</xdr:col>
      <xdr:colOff>177800</xdr:colOff>
      <xdr:row>95</xdr:row>
      <xdr:rowOff>149377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305385"/>
          <a:ext cx="889000" cy="13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10603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46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149377</xdr:rowOff>
    </xdr:from>
    <xdr:to>
      <xdr:col>15</xdr:col>
      <xdr:colOff>50800</xdr:colOff>
      <xdr:row>96</xdr:row>
      <xdr:rowOff>117260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437127"/>
          <a:ext cx="889000" cy="13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31261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104580</xdr:rowOff>
    </xdr:from>
    <xdr:to>
      <xdr:col>10</xdr:col>
      <xdr:colOff>114300</xdr:colOff>
      <xdr:row>96</xdr:row>
      <xdr:rowOff>117260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563780"/>
          <a:ext cx="889000" cy="1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101429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134591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14833</xdr:rowOff>
    </xdr:from>
    <xdr:to>
      <xdr:col>24</xdr:col>
      <xdr:colOff>114300</xdr:colOff>
      <xdr:row>95</xdr:row>
      <xdr:rowOff>116433</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30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37710</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15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138285</xdr:rowOff>
    </xdr:from>
    <xdr:to>
      <xdr:col>20</xdr:col>
      <xdr:colOff>38100</xdr:colOff>
      <xdr:row>95</xdr:row>
      <xdr:rowOff>68435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2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84962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02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98577</xdr:rowOff>
    </xdr:from>
    <xdr:to>
      <xdr:col>15</xdr:col>
      <xdr:colOff>101600</xdr:colOff>
      <xdr:row>96</xdr:row>
      <xdr:rowOff>28727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38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45254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1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66460</xdr:rowOff>
    </xdr:from>
    <xdr:to>
      <xdr:col>10</xdr:col>
      <xdr:colOff>165100</xdr:colOff>
      <xdr:row>96</xdr:row>
      <xdr:rowOff>168060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5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159187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61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53780</xdr:rowOff>
    </xdr:from>
    <xdr:to>
      <xdr:col>6</xdr:col>
      <xdr:colOff>38100</xdr:colOff>
      <xdr:row>96</xdr:row>
      <xdr:rowOff>155380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51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146507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60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110863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283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148425</xdr:rowOff>
    </xdr:from>
    <xdr:to>
      <xdr:col>55</xdr:col>
      <xdr:colOff>0</xdr:colOff>
      <xdr:row>58</xdr:row>
      <xdr:rowOff>51605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749625"/>
          <a:ext cx="838200" cy="24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101315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3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148425</xdr:rowOff>
    </xdr:from>
    <xdr:to>
      <xdr:col>50</xdr:col>
      <xdr:colOff>114300</xdr:colOff>
      <xdr:row>57</xdr:row>
      <xdr:rowOff>30368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749625"/>
          <a:ext cx="889000" cy="5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11071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30368</xdr:rowOff>
    </xdr:from>
    <xdr:to>
      <xdr:col>45</xdr:col>
      <xdr:colOff>177800</xdr:colOff>
      <xdr:row>57</xdr:row>
      <xdr:rowOff>41615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803018"/>
          <a:ext cx="889000" cy="1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13593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10739</xdr:rowOff>
    </xdr:from>
    <xdr:to>
      <xdr:col>41</xdr:col>
      <xdr:colOff>50800</xdr:colOff>
      <xdr:row>57</xdr:row>
      <xdr:rowOff>41615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783389"/>
          <a:ext cx="889000" cy="3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42442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60434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49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805</xdr:rowOff>
    </xdr:from>
    <xdr:to>
      <xdr:col>55</xdr:col>
      <xdr:colOff>50800</xdr:colOff>
      <xdr:row>58</xdr:row>
      <xdr:rowOff>102405</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94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87182</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85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97625</xdr:rowOff>
    </xdr:from>
    <xdr:to>
      <xdr:col>50</xdr:col>
      <xdr:colOff>165100</xdr:colOff>
      <xdr:row>57</xdr:row>
      <xdr:rowOff>27775</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69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18902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79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151018</xdr:rowOff>
    </xdr:from>
    <xdr:to>
      <xdr:col>46</xdr:col>
      <xdr:colOff>38100</xdr:colOff>
      <xdr:row>57</xdr:row>
      <xdr:rowOff>81168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75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72295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84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162265</xdr:rowOff>
    </xdr:from>
    <xdr:to>
      <xdr:col>41</xdr:col>
      <xdr:colOff>101600</xdr:colOff>
      <xdr:row>57</xdr:row>
      <xdr:rowOff>92415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76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83542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85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131389</xdr:rowOff>
    </xdr:from>
    <xdr:to>
      <xdr:col>36</xdr:col>
      <xdr:colOff>165100</xdr:colOff>
      <xdr:row>57</xdr:row>
      <xdr:rowOff>61539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73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52666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82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139142</xdr:rowOff>
    </xdr:from>
    <xdr:to>
      <xdr:col>55</xdr:col>
      <xdr:colOff>0</xdr:colOff>
      <xdr:row>78</xdr:row>
      <xdr:rowOff>18551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9639300" y="13169342"/>
          <a:ext cx="838200" cy="22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00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139142</xdr:rowOff>
    </xdr:from>
    <xdr:to>
      <xdr:col>50</xdr:col>
      <xdr:colOff>114300</xdr:colOff>
      <xdr:row>76</xdr:row>
      <xdr:rowOff>165988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8750300" y="13169342"/>
          <a:ext cx="889000" cy="2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38989</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324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136728</xdr:rowOff>
    </xdr:from>
    <xdr:to>
      <xdr:col>45</xdr:col>
      <xdr:colOff>177800</xdr:colOff>
      <xdr:row>76</xdr:row>
      <xdr:rowOff>165988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7861300" y="13166928"/>
          <a:ext cx="889000" cy="2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55695</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325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136728</xdr:rowOff>
    </xdr:from>
    <xdr:to>
      <xdr:col>41</xdr:col>
      <xdr:colOff>50800</xdr:colOff>
      <xdr:row>78</xdr:row>
      <xdr:rowOff>30511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3166928"/>
          <a:ext cx="889000" cy="23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64456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326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40533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07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139201</xdr:rowOff>
    </xdr:from>
    <xdr:to>
      <xdr:col>55</xdr:col>
      <xdr:colOff>50800</xdr:colOff>
      <xdr:row>78</xdr:row>
      <xdr:rowOff>69351</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3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54128</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25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88342</xdr:rowOff>
    </xdr:from>
    <xdr:to>
      <xdr:col>50</xdr:col>
      <xdr:colOff>165100</xdr:colOff>
      <xdr:row>77</xdr:row>
      <xdr:rowOff>18492</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11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35019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289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115188</xdr:rowOff>
    </xdr:from>
    <xdr:to>
      <xdr:col>46</xdr:col>
      <xdr:colOff>38100</xdr:colOff>
      <xdr:row>77</xdr:row>
      <xdr:rowOff>45338</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14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61866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292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85928</xdr:rowOff>
    </xdr:from>
    <xdr:to>
      <xdr:col>41</xdr:col>
      <xdr:colOff>101600</xdr:colOff>
      <xdr:row>77</xdr:row>
      <xdr:rowOff>16078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1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32605</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9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151161</xdr:rowOff>
    </xdr:from>
    <xdr:to>
      <xdr:col>36</xdr:col>
      <xdr:colOff>165100</xdr:colOff>
      <xdr:row>78</xdr:row>
      <xdr:rowOff>81311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35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72438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44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50081</xdr:rowOff>
    </xdr:from>
    <xdr:to>
      <xdr:col>55</xdr:col>
      <xdr:colOff>0</xdr:colOff>
      <xdr:row>97</xdr:row>
      <xdr:rowOff>138778</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680731"/>
          <a:ext cx="838200" cy="8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762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138778</xdr:rowOff>
    </xdr:from>
    <xdr:to>
      <xdr:col>50</xdr:col>
      <xdr:colOff>114300</xdr:colOff>
      <xdr:row>98</xdr:row>
      <xdr:rowOff>36575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769428"/>
          <a:ext cx="889000" cy="6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85230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88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144348</xdr:rowOff>
    </xdr:from>
    <xdr:to>
      <xdr:col>45</xdr:col>
      <xdr:colOff>177800</xdr:colOff>
      <xdr:row>98</xdr:row>
      <xdr:rowOff>36575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774998"/>
          <a:ext cx="889000" cy="6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103457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144348</xdr:rowOff>
    </xdr:from>
    <xdr:to>
      <xdr:col>41</xdr:col>
      <xdr:colOff>50800</xdr:colOff>
      <xdr:row>98</xdr:row>
      <xdr:rowOff>61463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774998"/>
          <a:ext cx="889000" cy="8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84180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88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116158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5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170731</xdr:rowOff>
    </xdr:from>
    <xdr:to>
      <xdr:col>55</xdr:col>
      <xdr:colOff>50800</xdr:colOff>
      <xdr:row>97</xdr:row>
      <xdr:rowOff>100881</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62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22158</xdr:rowOff>
    </xdr:from>
    <xdr:ext cx="599010"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481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87978</xdr:rowOff>
    </xdr:from>
    <xdr:to>
      <xdr:col>50</xdr:col>
      <xdr:colOff>165100</xdr:colOff>
      <xdr:row>98</xdr:row>
      <xdr:rowOff>18128</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7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34655</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39795" y="16493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157225</xdr:rowOff>
    </xdr:from>
    <xdr:to>
      <xdr:col>46</xdr:col>
      <xdr:colOff>38100</xdr:colOff>
      <xdr:row>98</xdr:row>
      <xdr:rowOff>87375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78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78502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88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93548</xdr:rowOff>
    </xdr:from>
    <xdr:to>
      <xdr:col>41</xdr:col>
      <xdr:colOff>101600</xdr:colOff>
      <xdr:row>98</xdr:row>
      <xdr:rowOff>23698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72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40225</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49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10663</xdr:rowOff>
    </xdr:from>
    <xdr:to>
      <xdr:col>36</xdr:col>
      <xdr:colOff>165100</xdr:colOff>
      <xdr:row>98</xdr:row>
      <xdr:rowOff>112263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1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103390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0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92804</xdr:rowOff>
    </xdr:from>
    <xdr:to>
      <xdr:col>85</xdr:col>
      <xdr:colOff>127000</xdr:colOff>
      <xdr:row>38</xdr:row>
      <xdr:rowOff>98209</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607904"/>
          <a:ext cx="838200" cy="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159032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331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98209</xdr:rowOff>
    </xdr:from>
    <xdr:to>
      <xdr:col>81</xdr:col>
      <xdr:colOff>50800</xdr:colOff>
      <xdr:row>38</xdr:row>
      <xdr:rowOff>165042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613309"/>
          <a:ext cx="889000" cy="6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95928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2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99956</xdr:rowOff>
    </xdr:from>
    <xdr:to>
      <xdr:col>76</xdr:col>
      <xdr:colOff>114300</xdr:colOff>
      <xdr:row>38</xdr:row>
      <xdr:rowOff>165042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703300" y="6615056"/>
          <a:ext cx="889000" cy="6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127638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29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53387</xdr:rowOff>
    </xdr:from>
    <xdr:to>
      <xdr:col>71</xdr:col>
      <xdr:colOff>177800</xdr:colOff>
      <xdr:row>38</xdr:row>
      <xdr:rowOff>99956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814300" y="5711237"/>
          <a:ext cx="889000" cy="90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57742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57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42004</xdr:rowOff>
    </xdr:from>
    <xdr:to>
      <xdr:col>85</xdr:col>
      <xdr:colOff>177800</xdr:colOff>
      <xdr:row>38</xdr:row>
      <xdr:rowOff>143604</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55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20431</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3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47409</xdr:rowOff>
    </xdr:from>
    <xdr:to>
      <xdr:col>81</xdr:col>
      <xdr:colOff>101600</xdr:colOff>
      <xdr:row>38</xdr:row>
      <xdr:rowOff>149009</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56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140136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65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114242</xdr:rowOff>
    </xdr:from>
    <xdr:to>
      <xdr:col>76</xdr:col>
      <xdr:colOff>165100</xdr:colOff>
      <xdr:row>39</xdr:row>
      <xdr:rowOff>44392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62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35519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72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49156</xdr:rowOff>
    </xdr:from>
    <xdr:to>
      <xdr:col>72</xdr:col>
      <xdr:colOff>38100</xdr:colOff>
      <xdr:row>38</xdr:row>
      <xdr:rowOff>150756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56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141883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65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2587</xdr:rowOff>
    </xdr:from>
    <xdr:to>
      <xdr:col>67</xdr:col>
      <xdr:colOff>101600</xdr:colOff>
      <xdr:row>33</xdr:row>
      <xdr:rowOff>104187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566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120714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543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88343</xdr:rowOff>
    </xdr:from>
    <xdr:to>
      <xdr:col>85</xdr:col>
      <xdr:colOff>127000</xdr:colOff>
      <xdr:row>58</xdr:row>
      <xdr:rowOff>114949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10032443"/>
          <a:ext cx="838200" cy="2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93603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88343</xdr:rowOff>
    </xdr:from>
    <xdr:to>
      <xdr:col>81</xdr:col>
      <xdr:colOff>50800</xdr:colOff>
      <xdr:row>58</xdr:row>
      <xdr:rowOff>132342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10032443"/>
          <a:ext cx="889000" cy="4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85574</xdr:rowOff>
    </xdr:from>
    <xdr:to>
      <xdr:col>76</xdr:col>
      <xdr:colOff>114300</xdr:colOff>
      <xdr:row>58</xdr:row>
      <xdr:rowOff>132342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10029674"/>
          <a:ext cx="889000" cy="4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65063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85574</xdr:rowOff>
    </xdr:from>
    <xdr:to>
      <xdr:col>71</xdr:col>
      <xdr:colOff>177800</xdr:colOff>
      <xdr:row>58</xdr:row>
      <xdr:rowOff>102454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029674"/>
          <a:ext cx="889000" cy="1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77731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97772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69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64149</xdr:rowOff>
    </xdr:from>
    <xdr:to>
      <xdr:col>85</xdr:col>
      <xdr:colOff>177800</xdr:colOff>
      <xdr:row>58</xdr:row>
      <xdr:rowOff>165749</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1000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150526</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2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37543</xdr:rowOff>
    </xdr:from>
    <xdr:to>
      <xdr:col>81</xdr:col>
      <xdr:colOff>101600</xdr:colOff>
      <xdr:row>58</xdr:row>
      <xdr:rowOff>139143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8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130270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07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81542</xdr:rowOff>
    </xdr:from>
    <xdr:to>
      <xdr:col>76</xdr:col>
      <xdr:colOff>165100</xdr:colOff>
      <xdr:row>59</xdr:row>
      <xdr:rowOff>11692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10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2819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11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34774</xdr:rowOff>
    </xdr:from>
    <xdr:to>
      <xdr:col>72</xdr:col>
      <xdr:colOff>38100</xdr:colOff>
      <xdr:row>58</xdr:row>
      <xdr:rowOff>136374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7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127501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07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51654</xdr:rowOff>
    </xdr:from>
    <xdr:to>
      <xdr:col>67</xdr:col>
      <xdr:colOff>101600</xdr:colOff>
      <xdr:row>58</xdr:row>
      <xdr:rowOff>153254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9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144381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08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5324</xdr:rowOff>
    </xdr:from>
    <xdr:to>
      <xdr:col>85</xdr:col>
      <xdr:colOff>127000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378424"/>
          <a:ext cx="838200" cy="13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168446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370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111623</xdr:rowOff>
    </xdr:from>
    <xdr:to>
      <xdr:col>81</xdr:col>
      <xdr:colOff>50800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484723"/>
          <a:ext cx="889000" cy="2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142854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106110</xdr:rowOff>
    </xdr:from>
    <xdr:to>
      <xdr:col>76</xdr:col>
      <xdr:colOff>114300</xdr:colOff>
      <xdr:row>78</xdr:row>
      <xdr:rowOff>111623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479210"/>
          <a:ext cx="889000" cy="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156928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38297</xdr:rowOff>
    </xdr:from>
    <xdr:to>
      <xdr:col>71</xdr:col>
      <xdr:colOff>177800</xdr:colOff>
      <xdr:row>78</xdr:row>
      <xdr:rowOff>106110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411397"/>
          <a:ext cx="889000" cy="6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159693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141572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5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125974</xdr:rowOff>
    </xdr:from>
    <xdr:to>
      <xdr:col>85</xdr:col>
      <xdr:colOff>177800</xdr:colOff>
      <xdr:row>78</xdr:row>
      <xdr:rowOff>56124</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32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148851</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17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60823</xdr:rowOff>
    </xdr:from>
    <xdr:to>
      <xdr:col>76</xdr:col>
      <xdr:colOff>165100</xdr:colOff>
      <xdr:row>78</xdr:row>
      <xdr:rowOff>162423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3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153550</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52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55310</xdr:rowOff>
    </xdr:from>
    <xdr:to>
      <xdr:col>72</xdr:col>
      <xdr:colOff>38100</xdr:colOff>
      <xdr:row>78</xdr:row>
      <xdr:rowOff>156910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148037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52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158947</xdr:rowOff>
    </xdr:from>
    <xdr:to>
      <xdr:col>67</xdr:col>
      <xdr:colOff>101600</xdr:colOff>
      <xdr:row>78</xdr:row>
      <xdr:rowOff>89097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6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105624</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313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53271</xdr:rowOff>
    </xdr:from>
    <xdr:to>
      <xdr:col>85</xdr:col>
      <xdr:colOff>127000</xdr:colOff>
      <xdr:row>96</xdr:row>
      <xdr:rowOff>66315</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5481300" y="16512471"/>
          <a:ext cx="838200" cy="1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21223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480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66315</xdr:rowOff>
    </xdr:from>
    <xdr:to>
      <xdr:col>81</xdr:col>
      <xdr:colOff>50800</xdr:colOff>
      <xdr:row>96</xdr:row>
      <xdr:rowOff>106873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525515"/>
          <a:ext cx="889000" cy="4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132084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59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106873</xdr:rowOff>
    </xdr:from>
    <xdr:to>
      <xdr:col>76</xdr:col>
      <xdr:colOff>114300</xdr:colOff>
      <xdr:row>96</xdr:row>
      <xdr:rowOff>128394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566073"/>
          <a:ext cx="889000" cy="2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150446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6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128394</xdr:rowOff>
    </xdr:from>
    <xdr:to>
      <xdr:col>71</xdr:col>
      <xdr:colOff>177800</xdr:colOff>
      <xdr:row>96</xdr:row>
      <xdr:rowOff>156045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814300" y="16587594"/>
          <a:ext cx="889000" cy="2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35166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2471</xdr:rowOff>
    </xdr:from>
    <xdr:to>
      <xdr:col>85</xdr:col>
      <xdr:colOff>177800</xdr:colOff>
      <xdr:row>96</xdr:row>
      <xdr:rowOff>104071</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46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25348</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31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15515</xdr:rowOff>
    </xdr:from>
    <xdr:to>
      <xdr:col>81</xdr:col>
      <xdr:colOff>101600</xdr:colOff>
      <xdr:row>96</xdr:row>
      <xdr:rowOff>117115</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47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133642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24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56073</xdr:rowOff>
    </xdr:from>
    <xdr:to>
      <xdr:col>76</xdr:col>
      <xdr:colOff>165100</xdr:colOff>
      <xdr:row>96</xdr:row>
      <xdr:rowOff>157673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51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2750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29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77594</xdr:rowOff>
    </xdr:from>
    <xdr:to>
      <xdr:col>72</xdr:col>
      <xdr:colOff>38100</xdr:colOff>
      <xdr:row>97</xdr:row>
      <xdr:rowOff>7744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53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24271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3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105245</xdr:rowOff>
    </xdr:from>
    <xdr:to>
      <xdr:col>67</xdr:col>
      <xdr:colOff>101600</xdr:colOff>
      <xdr:row>97</xdr:row>
      <xdr:rowOff>35395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56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26522</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65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103509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44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総務費については、前年度と比較して、財政調整基金積立金が大きく減少したことで減少しており、類似団体よりも下回っているが、県平均と比較すると高い数値となっている。</a:t>
          </a:r>
        </a:p>
        <a:p>
          <a:r>
            <a:rPr kumimoji="1" lang="ja-JP" altLang="en-US" sz="1000">
              <a:latin typeface="ＭＳ Ｐゴシック" panose="020B0600070205080204" pitchFamily="50" charset="-128"/>
              <a:ea typeface="ＭＳ Ｐゴシック" panose="020B0600070205080204" pitchFamily="50" charset="-128"/>
            </a:rPr>
            <a:t>　民生費については、前年度に引き続き、新型コロナウイルス感染症の影響に伴う物価高騰に対応した給付金給付事業等を実施しており、類似団体よりも上回っているが、県平均と比較すると低い数値となっている。</a:t>
          </a:r>
        </a:p>
        <a:p>
          <a:r>
            <a:rPr kumimoji="1" lang="ja-JP" altLang="en-US" sz="1000">
              <a:latin typeface="ＭＳ Ｐゴシック" panose="020B0600070205080204" pitchFamily="50" charset="-128"/>
              <a:ea typeface="ＭＳ Ｐゴシック" panose="020B0600070205080204" pitchFamily="50" charset="-128"/>
            </a:rPr>
            <a:t>　衛生費については、前年度に引き続き実施している配水池更新工事に伴った水道事業会計への出資により増加しており、類似団体、県平均と比較しても高い数値となっている。</a:t>
          </a:r>
        </a:p>
        <a:p>
          <a:r>
            <a:rPr kumimoji="1" lang="ja-JP" altLang="en-US" sz="1000">
              <a:latin typeface="ＭＳ Ｐゴシック" panose="020B0600070205080204" pitchFamily="50" charset="-128"/>
              <a:ea typeface="ＭＳ Ｐゴシック" panose="020B0600070205080204" pitchFamily="50" charset="-128"/>
            </a:rPr>
            <a:t>　農林水産業費については、前年度と比較して、漁業集落環境整備事業特別会計への繰出金が下水道事業会計へ統合されたことにより、大幅に減少しており、類似団体と比較すると低い数値となっているが、県平均と比較すると高い数値となっている。</a:t>
          </a:r>
        </a:p>
        <a:p>
          <a:r>
            <a:rPr kumimoji="1" lang="ja-JP" altLang="en-US" sz="1000">
              <a:latin typeface="ＭＳ Ｐゴシック" panose="020B0600070205080204" pitchFamily="50" charset="-128"/>
              <a:ea typeface="ＭＳ Ｐゴシック" panose="020B0600070205080204" pitchFamily="50" charset="-128"/>
            </a:rPr>
            <a:t>　商工費については、前年度と比較して、前年度実施した新型コロナウイルス感染症対策による種々の事業及び駅前公衆トイレ新設工事に伴い減少しており、類似団体、県平均と比較しても低い数値となっている。</a:t>
          </a:r>
        </a:p>
        <a:p>
          <a:r>
            <a:rPr kumimoji="1" lang="ja-JP" altLang="en-US" sz="1000">
              <a:latin typeface="ＭＳ Ｐゴシック" panose="020B0600070205080204" pitchFamily="50" charset="-128"/>
              <a:ea typeface="ＭＳ Ｐゴシック" panose="020B0600070205080204" pitchFamily="50" charset="-128"/>
            </a:rPr>
            <a:t>　土木費については、前年度と比較して、下水道事業会計への出資金及び繰出金に伴い、大幅に増加しており、類似団体、県平均と比較しても高い数値となっている。</a:t>
          </a:r>
        </a:p>
        <a:p>
          <a:r>
            <a:rPr kumimoji="1" lang="ja-JP" altLang="en-US" sz="1000">
              <a:latin typeface="ＭＳ Ｐゴシック" panose="020B0600070205080204" pitchFamily="50" charset="-128"/>
              <a:ea typeface="ＭＳ Ｐゴシック" panose="020B0600070205080204" pitchFamily="50" charset="-128"/>
            </a:rPr>
            <a:t>　教育費については、前年度と比較して、前年度実施した小学校統合事業、小学校屋内運動場空調設備設置工等事に伴い減少しており、類似団体、県平均と比較しても低い数値となっている。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災害復旧費については、前年度と比較して、令和５年６月に発生した台風２号の災害復旧事業に伴い増加しており、類似団体、県平均と比較しても高い数値となっている。</a:t>
          </a: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財政調整基金残高の比率増加は、令和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年度から令和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年度において、普通交付税の交付額の増加等により、基金の積み立てを行ったことが要因である。</a:t>
          </a:r>
        </a:p>
        <a:p>
          <a:r>
            <a:rPr kumimoji="1" lang="ja-JP" altLang="en-US" sz="1200">
              <a:latin typeface="ＭＳ ゴシック" pitchFamily="49" charset="-128"/>
              <a:ea typeface="ＭＳ ゴシック" pitchFamily="49" charset="-128"/>
            </a:rPr>
            <a:t>　実質単年度収支が赤字となった要因は、令和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年度の実質収支が令和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年度の実質収支を下回ったことで、令和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年度の単年度収支が赤字となり、積立額についても、その赤字額を上回らなかったことによる。</a:t>
          </a:r>
        </a:p>
        <a:p>
          <a:r>
            <a:rPr kumimoji="1" lang="ja-JP" altLang="en-US" sz="1200">
              <a:latin typeface="ＭＳ ゴシック" pitchFamily="49" charset="-128"/>
              <a:ea typeface="ＭＳ ゴシック" pitchFamily="49" charset="-128"/>
            </a:rPr>
            <a:t>　当町においては、歳計剰余金の</a:t>
          </a:r>
          <a:r>
            <a:rPr kumimoji="1" lang="en-US" altLang="ja-JP" sz="1200">
              <a:latin typeface="ＭＳ ゴシック" pitchFamily="49" charset="-128"/>
              <a:ea typeface="ＭＳ ゴシック" pitchFamily="49" charset="-128"/>
            </a:rPr>
            <a:t>1/2</a:t>
          </a:r>
          <a:r>
            <a:rPr kumimoji="1" lang="ja-JP" altLang="en-US" sz="1200">
              <a:latin typeface="ＭＳ ゴシック" pitchFamily="49" charset="-128"/>
              <a:ea typeface="ＭＳ ゴシック" pitchFamily="49" charset="-128"/>
            </a:rPr>
            <a:t>を財政調整基金に積み立てることとしており、今後も適正な財政運営に努め、基金保持に努める。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赤字が生じている会計はなく、黒字額では水道事業会計の割合が大きく、次いで下水道事業会計の比率が大きい。</a:t>
          </a:r>
        </a:p>
        <a:p>
          <a:r>
            <a:rPr kumimoji="1" lang="ja-JP" altLang="en-US" sz="1400">
              <a:latin typeface="ＭＳ ゴシック" pitchFamily="49" charset="-128"/>
              <a:ea typeface="ＭＳ ゴシック" pitchFamily="49" charset="-128"/>
            </a:rPr>
            <a:t>　今後も各会計とともに赤字額、資金不足額が生じない見込みであるが、比率に注視し、より一層経費の削減に努める。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4397377</v>
      </c>
      <c r="BO4" s="462"/>
      <c r="BP4" s="462"/>
      <c r="BQ4" s="462"/>
      <c r="BR4" s="462"/>
      <c r="BS4" s="462"/>
      <c r="BT4" s="462"/>
      <c r="BU4" s="463"/>
      <c r="BV4" s="461">
        <v>4508528</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4.0999999999999996</v>
      </c>
      <c r="CU4" s="602"/>
      <c r="CV4" s="602"/>
      <c r="CW4" s="602"/>
      <c r="CX4" s="602"/>
      <c r="CY4" s="602"/>
      <c r="CZ4" s="602"/>
      <c r="DA4" s="603"/>
      <c r="DB4" s="601">
        <v>7</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4217866</v>
      </c>
      <c r="BO5" s="433"/>
      <c r="BP5" s="433"/>
      <c r="BQ5" s="433"/>
      <c r="BR5" s="433"/>
      <c r="BS5" s="433"/>
      <c r="BT5" s="433"/>
      <c r="BU5" s="434"/>
      <c r="BV5" s="432">
        <v>4307190</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87.4</v>
      </c>
      <c r="CU5" s="430"/>
      <c r="CV5" s="430"/>
      <c r="CW5" s="430"/>
      <c r="CX5" s="430"/>
      <c r="CY5" s="430"/>
      <c r="CZ5" s="430"/>
      <c r="DA5" s="431"/>
      <c r="DB5" s="429">
        <v>88.9</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179511</v>
      </c>
      <c r="BO6" s="433"/>
      <c r="BP6" s="433"/>
      <c r="BQ6" s="433"/>
      <c r="BR6" s="433"/>
      <c r="BS6" s="433"/>
      <c r="BT6" s="433"/>
      <c r="BU6" s="434"/>
      <c r="BV6" s="432">
        <v>201338</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87.8</v>
      </c>
      <c r="CU6" s="576"/>
      <c r="CV6" s="576"/>
      <c r="CW6" s="576"/>
      <c r="CX6" s="576"/>
      <c r="CY6" s="576"/>
      <c r="CZ6" s="576"/>
      <c r="DA6" s="577"/>
      <c r="DB6" s="575">
        <v>89.9</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63917</v>
      </c>
      <c r="BO7" s="433"/>
      <c r="BP7" s="433"/>
      <c r="BQ7" s="433"/>
      <c r="BR7" s="433"/>
      <c r="BS7" s="433"/>
      <c r="BT7" s="433"/>
      <c r="BU7" s="434"/>
      <c r="BV7" s="432">
        <v>8519</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2793414</v>
      </c>
      <c r="CU7" s="433"/>
      <c r="CV7" s="433"/>
      <c r="CW7" s="433"/>
      <c r="CX7" s="433"/>
      <c r="CY7" s="433"/>
      <c r="CZ7" s="433"/>
      <c r="DA7" s="434"/>
      <c r="DB7" s="432">
        <v>2766908</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104</v>
      </c>
      <c r="AV8" s="491"/>
      <c r="AW8" s="491"/>
      <c r="AX8" s="491"/>
      <c r="AY8" s="446" t="s">
        <v>105</v>
      </c>
      <c r="AZ8" s="447"/>
      <c r="BA8" s="447"/>
      <c r="BB8" s="447"/>
      <c r="BC8" s="447"/>
      <c r="BD8" s="447"/>
      <c r="BE8" s="447"/>
      <c r="BF8" s="447"/>
      <c r="BG8" s="447"/>
      <c r="BH8" s="447"/>
      <c r="BI8" s="447"/>
      <c r="BJ8" s="447"/>
      <c r="BK8" s="447"/>
      <c r="BL8" s="447"/>
      <c r="BM8" s="448"/>
      <c r="BN8" s="432">
        <v>115594</v>
      </c>
      <c r="BO8" s="433"/>
      <c r="BP8" s="433"/>
      <c r="BQ8" s="433"/>
      <c r="BR8" s="433"/>
      <c r="BS8" s="433"/>
      <c r="BT8" s="433"/>
      <c r="BU8" s="434"/>
      <c r="BV8" s="432">
        <v>192819</v>
      </c>
      <c r="BW8" s="433"/>
      <c r="BX8" s="433"/>
      <c r="BY8" s="433"/>
      <c r="BZ8" s="433"/>
      <c r="CA8" s="433"/>
      <c r="CB8" s="433"/>
      <c r="CC8" s="434"/>
      <c r="CD8" s="472" t="s">
        <v>106</v>
      </c>
      <c r="CE8" s="392"/>
      <c r="CF8" s="392"/>
      <c r="CG8" s="392"/>
      <c r="CH8" s="392"/>
      <c r="CI8" s="392"/>
      <c r="CJ8" s="392"/>
      <c r="CK8" s="392"/>
      <c r="CL8" s="392"/>
      <c r="CM8" s="392"/>
      <c r="CN8" s="392"/>
      <c r="CO8" s="392"/>
      <c r="CP8" s="392"/>
      <c r="CQ8" s="392"/>
      <c r="CR8" s="392"/>
      <c r="CS8" s="473"/>
      <c r="CT8" s="535">
        <v>0.26</v>
      </c>
      <c r="CU8" s="536"/>
      <c r="CV8" s="536"/>
      <c r="CW8" s="536"/>
      <c r="CX8" s="536"/>
      <c r="CY8" s="536"/>
      <c r="CZ8" s="536"/>
      <c r="DA8" s="537"/>
      <c r="DB8" s="535">
        <v>0.27</v>
      </c>
      <c r="DC8" s="536"/>
      <c r="DD8" s="536"/>
      <c r="DE8" s="536"/>
      <c r="DF8" s="536"/>
      <c r="DG8" s="536"/>
      <c r="DH8" s="536"/>
      <c r="DI8" s="537"/>
    </row>
    <row r="9" spans="1:119" ht="18.75" customHeight="1" thickBot="1" x14ac:dyDescent="0.25">
      <c r="A9" s="175"/>
      <c r="B9" s="564" t="s">
        <v>107</v>
      </c>
      <c r="C9" s="565"/>
      <c r="D9" s="565"/>
      <c r="E9" s="565"/>
      <c r="F9" s="565"/>
      <c r="G9" s="565"/>
      <c r="H9" s="565"/>
      <c r="I9" s="565"/>
      <c r="J9" s="565"/>
      <c r="K9" s="483"/>
      <c r="L9" s="566" t="s">
        <v>108</v>
      </c>
      <c r="M9" s="567"/>
      <c r="N9" s="567"/>
      <c r="O9" s="567"/>
      <c r="P9" s="567"/>
      <c r="Q9" s="568"/>
      <c r="R9" s="569">
        <v>5364</v>
      </c>
      <c r="S9" s="570"/>
      <c r="T9" s="570"/>
      <c r="U9" s="570"/>
      <c r="V9" s="571"/>
      <c r="W9" s="501" t="s">
        <v>109</v>
      </c>
      <c r="X9" s="502"/>
      <c r="Y9" s="502"/>
      <c r="Z9" s="502"/>
      <c r="AA9" s="502"/>
      <c r="AB9" s="502"/>
      <c r="AC9" s="502"/>
      <c r="AD9" s="502"/>
      <c r="AE9" s="502"/>
      <c r="AF9" s="502"/>
      <c r="AG9" s="502"/>
      <c r="AH9" s="502"/>
      <c r="AI9" s="502"/>
      <c r="AJ9" s="502"/>
      <c r="AK9" s="502"/>
      <c r="AL9" s="572"/>
      <c r="AM9" s="489" t="s">
        <v>110</v>
      </c>
      <c r="AN9" s="389"/>
      <c r="AO9" s="389"/>
      <c r="AP9" s="389"/>
      <c r="AQ9" s="389"/>
      <c r="AR9" s="389"/>
      <c r="AS9" s="389"/>
      <c r="AT9" s="390"/>
      <c r="AU9" s="490" t="s">
        <v>90</v>
      </c>
      <c r="AV9" s="491"/>
      <c r="AW9" s="491"/>
      <c r="AX9" s="491"/>
      <c r="AY9" s="446" t="s">
        <v>111</v>
      </c>
      <c r="AZ9" s="447"/>
      <c r="BA9" s="447"/>
      <c r="BB9" s="447"/>
      <c r="BC9" s="447"/>
      <c r="BD9" s="447"/>
      <c r="BE9" s="447"/>
      <c r="BF9" s="447"/>
      <c r="BG9" s="447"/>
      <c r="BH9" s="447"/>
      <c r="BI9" s="447"/>
      <c r="BJ9" s="447"/>
      <c r="BK9" s="447"/>
      <c r="BL9" s="447"/>
      <c r="BM9" s="448"/>
      <c r="BN9" s="432">
        <v>-77225</v>
      </c>
      <c r="BO9" s="433"/>
      <c r="BP9" s="433"/>
      <c r="BQ9" s="433"/>
      <c r="BR9" s="433"/>
      <c r="BS9" s="433"/>
      <c r="BT9" s="433"/>
      <c r="BU9" s="434"/>
      <c r="BV9" s="432">
        <v>-99490</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14.6</v>
      </c>
      <c r="CU9" s="430"/>
      <c r="CV9" s="430"/>
      <c r="CW9" s="430"/>
      <c r="CX9" s="430"/>
      <c r="CY9" s="430"/>
      <c r="CZ9" s="430"/>
      <c r="DA9" s="431"/>
      <c r="DB9" s="429">
        <v>14.4</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113</v>
      </c>
      <c r="M10" s="389"/>
      <c r="N10" s="389"/>
      <c r="O10" s="389"/>
      <c r="P10" s="389"/>
      <c r="Q10" s="390"/>
      <c r="R10" s="385">
        <v>5837</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104</v>
      </c>
      <c r="AV10" s="491"/>
      <c r="AW10" s="491"/>
      <c r="AX10" s="491"/>
      <c r="AY10" s="446" t="s">
        <v>115</v>
      </c>
      <c r="AZ10" s="447"/>
      <c r="BA10" s="447"/>
      <c r="BB10" s="447"/>
      <c r="BC10" s="447"/>
      <c r="BD10" s="447"/>
      <c r="BE10" s="447"/>
      <c r="BF10" s="447"/>
      <c r="BG10" s="447"/>
      <c r="BH10" s="447"/>
      <c r="BI10" s="447"/>
      <c r="BJ10" s="447"/>
      <c r="BK10" s="447"/>
      <c r="BL10" s="447"/>
      <c r="BM10" s="448"/>
      <c r="BN10" s="432">
        <v>716</v>
      </c>
      <c r="BO10" s="433"/>
      <c r="BP10" s="433"/>
      <c r="BQ10" s="433"/>
      <c r="BR10" s="433"/>
      <c r="BS10" s="433"/>
      <c r="BT10" s="433"/>
      <c r="BU10" s="434"/>
      <c r="BV10" s="432">
        <v>82056</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5183</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130</v>
      </c>
      <c r="N13" s="517"/>
      <c r="O13" s="517"/>
      <c r="P13" s="517"/>
      <c r="Q13" s="518"/>
      <c r="R13" s="519">
        <v>5134</v>
      </c>
      <c r="S13" s="520"/>
      <c r="T13" s="520"/>
      <c r="U13" s="520"/>
      <c r="V13" s="521"/>
      <c r="W13" s="522" t="s">
        <v>131</v>
      </c>
      <c r="X13" s="418"/>
      <c r="Y13" s="418"/>
      <c r="Z13" s="418"/>
      <c r="AA13" s="418"/>
      <c r="AB13" s="419"/>
      <c r="AC13" s="385">
        <v>369</v>
      </c>
      <c r="AD13" s="386"/>
      <c r="AE13" s="386"/>
      <c r="AF13" s="386"/>
      <c r="AG13" s="387"/>
      <c r="AH13" s="385">
        <v>460</v>
      </c>
      <c r="AI13" s="386"/>
      <c r="AJ13" s="386"/>
      <c r="AK13" s="386"/>
      <c r="AL13" s="445"/>
      <c r="AM13" s="489" t="s">
        <v>132</v>
      </c>
      <c r="AN13" s="389"/>
      <c r="AO13" s="389"/>
      <c r="AP13" s="389"/>
      <c r="AQ13" s="389"/>
      <c r="AR13" s="389"/>
      <c r="AS13" s="389"/>
      <c r="AT13" s="390"/>
      <c r="AU13" s="490" t="s">
        <v>104</v>
      </c>
      <c r="AV13" s="491"/>
      <c r="AW13" s="491"/>
      <c r="AX13" s="491"/>
      <c r="AY13" s="446" t="s">
        <v>133</v>
      </c>
      <c r="AZ13" s="447"/>
      <c r="BA13" s="447"/>
      <c r="BB13" s="447"/>
      <c r="BC13" s="447"/>
      <c r="BD13" s="447"/>
      <c r="BE13" s="447"/>
      <c r="BF13" s="447"/>
      <c r="BG13" s="447"/>
      <c r="BH13" s="447"/>
      <c r="BI13" s="447"/>
      <c r="BJ13" s="447"/>
      <c r="BK13" s="447"/>
      <c r="BL13" s="447"/>
      <c r="BM13" s="448"/>
      <c r="BN13" s="432">
        <v>-76509</v>
      </c>
      <c r="BO13" s="433"/>
      <c r="BP13" s="433"/>
      <c r="BQ13" s="433"/>
      <c r="BR13" s="433"/>
      <c r="BS13" s="433"/>
      <c r="BT13" s="433"/>
      <c r="BU13" s="434"/>
      <c r="BV13" s="432">
        <v>-17434</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13.2</v>
      </c>
      <c r="CU13" s="430"/>
      <c r="CV13" s="430"/>
      <c r="CW13" s="430"/>
      <c r="CX13" s="430"/>
      <c r="CY13" s="430"/>
      <c r="CZ13" s="430"/>
      <c r="DA13" s="431"/>
      <c r="DB13" s="429">
        <v>12.6</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5282</v>
      </c>
      <c r="S14" s="520"/>
      <c r="T14" s="520"/>
      <c r="U14" s="520"/>
      <c r="V14" s="521"/>
      <c r="W14" s="523"/>
      <c r="X14" s="421"/>
      <c r="Y14" s="421"/>
      <c r="Z14" s="421"/>
      <c r="AA14" s="421"/>
      <c r="AB14" s="422"/>
      <c r="AC14" s="512">
        <v>14.8</v>
      </c>
      <c r="AD14" s="513"/>
      <c r="AE14" s="513"/>
      <c r="AF14" s="513"/>
      <c r="AG14" s="514"/>
      <c r="AH14" s="512">
        <v>16.7</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132.30000000000001</v>
      </c>
      <c r="CU14" s="530"/>
      <c r="CV14" s="530"/>
      <c r="CW14" s="530"/>
      <c r="CX14" s="530"/>
      <c r="CY14" s="530"/>
      <c r="CZ14" s="530"/>
      <c r="DA14" s="531"/>
      <c r="DB14" s="529">
        <v>145.9</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130</v>
      </c>
      <c r="N15" s="517"/>
      <c r="O15" s="517"/>
      <c r="P15" s="517"/>
      <c r="Q15" s="518"/>
      <c r="R15" s="519">
        <v>5244</v>
      </c>
      <c r="S15" s="520"/>
      <c r="T15" s="520"/>
      <c r="U15" s="520"/>
      <c r="V15" s="521"/>
      <c r="W15" s="522" t="s">
        <v>137</v>
      </c>
      <c r="X15" s="418"/>
      <c r="Y15" s="418"/>
      <c r="Z15" s="418"/>
      <c r="AA15" s="418"/>
      <c r="AB15" s="419"/>
      <c r="AC15" s="385">
        <v>628</v>
      </c>
      <c r="AD15" s="386"/>
      <c r="AE15" s="386"/>
      <c r="AF15" s="386"/>
      <c r="AG15" s="387"/>
      <c r="AH15" s="385">
        <v>705</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656251</v>
      </c>
      <c r="BO15" s="462"/>
      <c r="BP15" s="462"/>
      <c r="BQ15" s="462"/>
      <c r="BR15" s="462"/>
      <c r="BS15" s="462"/>
      <c r="BT15" s="462"/>
      <c r="BU15" s="463"/>
      <c r="BV15" s="461">
        <v>660298</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25.1</v>
      </c>
      <c r="AD16" s="513"/>
      <c r="AE16" s="513"/>
      <c r="AF16" s="513"/>
      <c r="AG16" s="514"/>
      <c r="AH16" s="512">
        <v>25.5</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2610283</v>
      </c>
      <c r="BO16" s="433"/>
      <c r="BP16" s="433"/>
      <c r="BQ16" s="433"/>
      <c r="BR16" s="433"/>
      <c r="BS16" s="433"/>
      <c r="BT16" s="433"/>
      <c r="BU16" s="434"/>
      <c r="BV16" s="432">
        <v>2563292</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1502</v>
      </c>
      <c r="AD17" s="386"/>
      <c r="AE17" s="386"/>
      <c r="AF17" s="386"/>
      <c r="AG17" s="387"/>
      <c r="AH17" s="385">
        <v>1596</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825611</v>
      </c>
      <c r="BO17" s="433"/>
      <c r="BP17" s="433"/>
      <c r="BQ17" s="433"/>
      <c r="BR17" s="433"/>
      <c r="BS17" s="433"/>
      <c r="BT17" s="433"/>
      <c r="BU17" s="434"/>
      <c r="BV17" s="432">
        <v>834571</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30.93</v>
      </c>
      <c r="M18" s="485"/>
      <c r="N18" s="485"/>
      <c r="O18" s="485"/>
      <c r="P18" s="485"/>
      <c r="Q18" s="485"/>
      <c r="R18" s="486"/>
      <c r="S18" s="486"/>
      <c r="T18" s="486"/>
      <c r="U18" s="486"/>
      <c r="V18" s="487"/>
      <c r="W18" s="503"/>
      <c r="X18" s="504"/>
      <c r="Y18" s="504"/>
      <c r="Z18" s="504"/>
      <c r="AA18" s="504"/>
      <c r="AB18" s="528"/>
      <c r="AC18" s="402">
        <v>60.1</v>
      </c>
      <c r="AD18" s="403"/>
      <c r="AE18" s="403"/>
      <c r="AF18" s="403"/>
      <c r="AG18" s="488"/>
      <c r="AH18" s="402">
        <v>57.8</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2463093</v>
      </c>
      <c r="BO18" s="433"/>
      <c r="BP18" s="433"/>
      <c r="BQ18" s="433"/>
      <c r="BR18" s="433"/>
      <c r="BS18" s="433"/>
      <c r="BT18" s="433"/>
      <c r="BU18" s="434"/>
      <c r="BV18" s="432">
        <v>2478522</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173</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3343336</v>
      </c>
      <c r="BO19" s="433"/>
      <c r="BP19" s="433"/>
      <c r="BQ19" s="433"/>
      <c r="BR19" s="433"/>
      <c r="BS19" s="433"/>
      <c r="BT19" s="433"/>
      <c r="BU19" s="434"/>
      <c r="BV19" s="432">
        <v>3347563</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2261</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4134555</v>
      </c>
      <c r="BO22" s="462"/>
      <c r="BP22" s="462"/>
      <c r="BQ22" s="462"/>
      <c r="BR22" s="462"/>
      <c r="BS22" s="462"/>
      <c r="BT22" s="462"/>
      <c r="BU22" s="463"/>
      <c r="BV22" s="461">
        <v>4274969</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4098698</v>
      </c>
      <c r="BO23" s="433"/>
      <c r="BP23" s="433"/>
      <c r="BQ23" s="433"/>
      <c r="BR23" s="433"/>
      <c r="BS23" s="433"/>
      <c r="BT23" s="433"/>
      <c r="BU23" s="434"/>
      <c r="BV23" s="432">
        <v>4233243</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7000</v>
      </c>
      <c r="R24" s="386"/>
      <c r="S24" s="386"/>
      <c r="T24" s="386"/>
      <c r="U24" s="386"/>
      <c r="V24" s="387"/>
      <c r="W24" s="475"/>
      <c r="X24" s="412"/>
      <c r="Y24" s="413"/>
      <c r="Z24" s="388" t="s">
        <v>162</v>
      </c>
      <c r="AA24" s="389"/>
      <c r="AB24" s="389"/>
      <c r="AC24" s="389"/>
      <c r="AD24" s="389"/>
      <c r="AE24" s="389"/>
      <c r="AF24" s="389"/>
      <c r="AG24" s="390"/>
      <c r="AH24" s="385">
        <v>58</v>
      </c>
      <c r="AI24" s="386"/>
      <c r="AJ24" s="386"/>
      <c r="AK24" s="386"/>
      <c r="AL24" s="387"/>
      <c r="AM24" s="385">
        <v>164082</v>
      </c>
      <c r="AN24" s="386"/>
      <c r="AO24" s="386"/>
      <c r="AP24" s="386"/>
      <c r="AQ24" s="386"/>
      <c r="AR24" s="387"/>
      <c r="AS24" s="385">
        <v>2829</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2724563</v>
      </c>
      <c r="BO24" s="433"/>
      <c r="BP24" s="433"/>
      <c r="BQ24" s="433"/>
      <c r="BR24" s="433"/>
      <c r="BS24" s="433"/>
      <c r="BT24" s="433"/>
      <c r="BU24" s="434"/>
      <c r="BV24" s="432">
        <v>2711207</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5900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129882</v>
      </c>
      <c r="BO25" s="462"/>
      <c r="BP25" s="462"/>
      <c r="BQ25" s="462"/>
      <c r="BR25" s="462"/>
      <c r="BS25" s="462"/>
      <c r="BT25" s="462"/>
      <c r="BU25" s="463"/>
      <c r="BV25" s="461">
        <v>241336</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5300</v>
      </c>
      <c r="R26" s="386"/>
      <c r="S26" s="386"/>
      <c r="T26" s="386"/>
      <c r="U26" s="386"/>
      <c r="V26" s="387"/>
      <c r="W26" s="475"/>
      <c r="X26" s="412"/>
      <c r="Y26" s="413"/>
      <c r="Z26" s="388" t="s">
        <v>168</v>
      </c>
      <c r="AA26" s="443"/>
      <c r="AB26" s="443"/>
      <c r="AC26" s="443"/>
      <c r="AD26" s="443"/>
      <c r="AE26" s="443"/>
      <c r="AF26" s="443"/>
      <c r="AG26" s="444"/>
      <c r="AH26" s="385">
        <v>1</v>
      </c>
      <c r="AI26" s="386"/>
      <c r="AJ26" s="386"/>
      <c r="AK26" s="386"/>
      <c r="AL26" s="387"/>
      <c r="AM26" s="385" t="s">
        <v>169</v>
      </c>
      <c r="AN26" s="386"/>
      <c r="AO26" s="386"/>
      <c r="AP26" s="386"/>
      <c r="AQ26" s="386"/>
      <c r="AR26" s="387"/>
      <c r="AS26" s="385" t="s">
        <v>169</v>
      </c>
      <c r="AT26" s="386"/>
      <c r="AU26" s="386"/>
      <c r="AV26" s="386"/>
      <c r="AW26" s="386"/>
      <c r="AX26" s="445"/>
      <c r="AY26" s="472" t="s">
        <v>170</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171</v>
      </c>
      <c r="F27" s="389"/>
      <c r="G27" s="389"/>
      <c r="H27" s="389"/>
      <c r="I27" s="389"/>
      <c r="J27" s="389"/>
      <c r="K27" s="390"/>
      <c r="L27" s="385">
        <v>1</v>
      </c>
      <c r="M27" s="386"/>
      <c r="N27" s="386"/>
      <c r="O27" s="386"/>
      <c r="P27" s="387"/>
      <c r="Q27" s="385">
        <v>3000</v>
      </c>
      <c r="R27" s="386"/>
      <c r="S27" s="386"/>
      <c r="T27" s="386"/>
      <c r="U27" s="386"/>
      <c r="V27" s="387"/>
      <c r="W27" s="475"/>
      <c r="X27" s="412"/>
      <c r="Y27" s="413"/>
      <c r="Z27" s="388" t="s">
        <v>172</v>
      </c>
      <c r="AA27" s="389"/>
      <c r="AB27" s="389"/>
      <c r="AC27" s="389"/>
      <c r="AD27" s="389"/>
      <c r="AE27" s="389"/>
      <c r="AF27" s="389"/>
      <c r="AG27" s="390"/>
      <c r="AH27" s="385">
        <v>1</v>
      </c>
      <c r="AI27" s="386"/>
      <c r="AJ27" s="386"/>
      <c r="AK27" s="386"/>
      <c r="AL27" s="387"/>
      <c r="AM27" s="385" t="s">
        <v>169</v>
      </c>
      <c r="AN27" s="386"/>
      <c r="AO27" s="386"/>
      <c r="AP27" s="386"/>
      <c r="AQ27" s="386"/>
      <c r="AR27" s="387"/>
      <c r="AS27" s="385" t="s">
        <v>169</v>
      </c>
      <c r="AT27" s="386"/>
      <c r="AU27" s="386"/>
      <c r="AV27" s="386"/>
      <c r="AW27" s="386"/>
      <c r="AX27" s="445"/>
      <c r="AY27" s="469" t="s">
        <v>173</v>
      </c>
      <c r="AZ27" s="470"/>
      <c r="BA27" s="470"/>
      <c r="BB27" s="470"/>
      <c r="BC27" s="470"/>
      <c r="BD27" s="470"/>
      <c r="BE27" s="470"/>
      <c r="BF27" s="470"/>
      <c r="BG27" s="470"/>
      <c r="BH27" s="470"/>
      <c r="BI27" s="470"/>
      <c r="BJ27" s="470"/>
      <c r="BK27" s="470"/>
      <c r="BL27" s="470"/>
      <c r="BM27" s="471"/>
      <c r="BN27" s="466">
        <v>96421</v>
      </c>
      <c r="BO27" s="467"/>
      <c r="BP27" s="467"/>
      <c r="BQ27" s="467"/>
      <c r="BR27" s="467"/>
      <c r="BS27" s="467"/>
      <c r="BT27" s="467"/>
      <c r="BU27" s="468"/>
      <c r="BV27" s="466">
        <v>96403</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174</v>
      </c>
      <c r="F28" s="389"/>
      <c r="G28" s="389"/>
      <c r="H28" s="389"/>
      <c r="I28" s="389"/>
      <c r="J28" s="389"/>
      <c r="K28" s="390"/>
      <c r="L28" s="385">
        <v>1</v>
      </c>
      <c r="M28" s="386"/>
      <c r="N28" s="386"/>
      <c r="O28" s="386"/>
      <c r="P28" s="387"/>
      <c r="Q28" s="385">
        <v>2500</v>
      </c>
      <c r="R28" s="386"/>
      <c r="S28" s="386"/>
      <c r="T28" s="386"/>
      <c r="U28" s="386"/>
      <c r="V28" s="387"/>
      <c r="W28" s="475"/>
      <c r="X28" s="412"/>
      <c r="Y28" s="413"/>
      <c r="Z28" s="388" t="s">
        <v>175</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176</v>
      </c>
      <c r="AZ28" s="450"/>
      <c r="BA28" s="450"/>
      <c r="BB28" s="451"/>
      <c r="BC28" s="458" t="s">
        <v>46</v>
      </c>
      <c r="BD28" s="459"/>
      <c r="BE28" s="459"/>
      <c r="BF28" s="459"/>
      <c r="BG28" s="459"/>
      <c r="BH28" s="459"/>
      <c r="BI28" s="459"/>
      <c r="BJ28" s="459"/>
      <c r="BK28" s="459"/>
      <c r="BL28" s="459"/>
      <c r="BM28" s="460"/>
      <c r="BN28" s="461">
        <v>1669008</v>
      </c>
      <c r="BO28" s="462"/>
      <c r="BP28" s="462"/>
      <c r="BQ28" s="462"/>
      <c r="BR28" s="462"/>
      <c r="BS28" s="462"/>
      <c r="BT28" s="462"/>
      <c r="BU28" s="463"/>
      <c r="BV28" s="461">
        <v>1568292</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177</v>
      </c>
      <c r="F29" s="389"/>
      <c r="G29" s="389"/>
      <c r="H29" s="389"/>
      <c r="I29" s="389"/>
      <c r="J29" s="389"/>
      <c r="K29" s="390"/>
      <c r="L29" s="385">
        <v>8</v>
      </c>
      <c r="M29" s="386"/>
      <c r="N29" s="386"/>
      <c r="O29" s="386"/>
      <c r="P29" s="387"/>
      <c r="Q29" s="385">
        <v>2300</v>
      </c>
      <c r="R29" s="386"/>
      <c r="S29" s="386"/>
      <c r="T29" s="386"/>
      <c r="U29" s="386"/>
      <c r="V29" s="387"/>
      <c r="W29" s="476"/>
      <c r="X29" s="477"/>
      <c r="Y29" s="478"/>
      <c r="Z29" s="388" t="s">
        <v>178</v>
      </c>
      <c r="AA29" s="389"/>
      <c r="AB29" s="389"/>
      <c r="AC29" s="389"/>
      <c r="AD29" s="389"/>
      <c r="AE29" s="389"/>
      <c r="AF29" s="389"/>
      <c r="AG29" s="390"/>
      <c r="AH29" s="385">
        <v>59</v>
      </c>
      <c r="AI29" s="386"/>
      <c r="AJ29" s="386"/>
      <c r="AK29" s="386"/>
      <c r="AL29" s="387"/>
      <c r="AM29" s="385">
        <v>168096</v>
      </c>
      <c r="AN29" s="386"/>
      <c r="AO29" s="386"/>
      <c r="AP29" s="386"/>
      <c r="AQ29" s="386"/>
      <c r="AR29" s="387"/>
      <c r="AS29" s="385">
        <v>2849</v>
      </c>
      <c r="AT29" s="386"/>
      <c r="AU29" s="386"/>
      <c r="AV29" s="386"/>
      <c r="AW29" s="386"/>
      <c r="AX29" s="445"/>
      <c r="AY29" s="452"/>
      <c r="AZ29" s="453"/>
      <c r="BA29" s="453"/>
      <c r="BB29" s="454"/>
      <c r="BC29" s="446" t="s">
        <v>179</v>
      </c>
      <c r="BD29" s="447"/>
      <c r="BE29" s="447"/>
      <c r="BF29" s="447"/>
      <c r="BG29" s="447"/>
      <c r="BH29" s="447"/>
      <c r="BI29" s="447"/>
      <c r="BJ29" s="447"/>
      <c r="BK29" s="447"/>
      <c r="BL29" s="447"/>
      <c r="BM29" s="448"/>
      <c r="BN29" s="432">
        <v>12001</v>
      </c>
      <c r="BO29" s="433"/>
      <c r="BP29" s="433"/>
      <c r="BQ29" s="433"/>
      <c r="BR29" s="433"/>
      <c r="BS29" s="433"/>
      <c r="BT29" s="433"/>
      <c r="BU29" s="434"/>
      <c r="BV29" s="432">
        <v>527</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180</v>
      </c>
      <c r="X30" s="400"/>
      <c r="Y30" s="400"/>
      <c r="Z30" s="400"/>
      <c r="AA30" s="400"/>
      <c r="AB30" s="400"/>
      <c r="AC30" s="400"/>
      <c r="AD30" s="400"/>
      <c r="AE30" s="400"/>
      <c r="AF30" s="400"/>
      <c r="AG30" s="401"/>
      <c r="AH30" s="402">
        <v>95</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73262</v>
      </c>
      <c r="BO30" s="467"/>
      <c r="BP30" s="467"/>
      <c r="BQ30" s="467"/>
      <c r="BR30" s="467"/>
      <c r="BS30" s="467"/>
      <c r="BT30" s="467"/>
      <c r="BU30" s="468"/>
      <c r="BV30" s="466">
        <v>58271</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181</v>
      </c>
      <c r="D32" s="391"/>
      <c r="E32" s="391"/>
      <c r="F32" s="391"/>
      <c r="G32" s="391"/>
      <c r="H32" s="391"/>
      <c r="I32" s="391"/>
      <c r="J32" s="391"/>
      <c r="K32" s="391"/>
      <c r="L32" s="391"/>
      <c r="M32" s="391"/>
      <c r="N32" s="391"/>
      <c r="O32" s="391"/>
      <c r="P32" s="391"/>
      <c r="Q32" s="391"/>
      <c r="R32" s="391"/>
      <c r="S32" s="391"/>
      <c r="U32" s="392" t="s">
        <v>182</v>
      </c>
      <c r="V32" s="392"/>
      <c r="W32" s="392"/>
      <c r="X32" s="392"/>
      <c r="Y32" s="392"/>
      <c r="Z32" s="392"/>
      <c r="AA32" s="392"/>
      <c r="AB32" s="392"/>
      <c r="AC32" s="392"/>
      <c r="AD32" s="392"/>
      <c r="AE32" s="392"/>
      <c r="AF32" s="392"/>
      <c r="AG32" s="392"/>
      <c r="AH32" s="392"/>
      <c r="AI32" s="392"/>
      <c r="AJ32" s="392"/>
      <c r="AK32" s="392"/>
      <c r="AM32" s="392" t="s">
        <v>183</v>
      </c>
      <c r="AN32" s="392"/>
      <c r="AO32" s="392"/>
      <c r="AP32" s="392"/>
      <c r="AQ32" s="392"/>
      <c r="AR32" s="392"/>
      <c r="AS32" s="392"/>
      <c r="AT32" s="392"/>
      <c r="AU32" s="392"/>
      <c r="AV32" s="392"/>
      <c r="AW32" s="392"/>
      <c r="AX32" s="392"/>
      <c r="AY32" s="392"/>
      <c r="AZ32" s="392"/>
      <c r="BA32" s="392"/>
      <c r="BB32" s="392"/>
      <c r="BC32" s="392"/>
      <c r="BE32" s="392" t="s">
        <v>184</v>
      </c>
      <c r="BF32" s="392"/>
      <c r="BG32" s="392"/>
      <c r="BH32" s="392"/>
      <c r="BI32" s="392"/>
      <c r="BJ32" s="392"/>
      <c r="BK32" s="392"/>
      <c r="BL32" s="392"/>
      <c r="BM32" s="392"/>
      <c r="BN32" s="392"/>
      <c r="BO32" s="392"/>
      <c r="BP32" s="392"/>
      <c r="BQ32" s="392"/>
      <c r="BR32" s="392"/>
      <c r="BS32" s="392"/>
      <c r="BT32" s="392"/>
      <c r="BU32" s="392"/>
      <c r="BW32" s="392" t="s">
        <v>185</v>
      </c>
      <c r="BX32" s="392"/>
      <c r="BY32" s="392"/>
      <c r="BZ32" s="392"/>
      <c r="CA32" s="392"/>
      <c r="CB32" s="392"/>
      <c r="CC32" s="392"/>
      <c r="CD32" s="392"/>
      <c r="CE32" s="392"/>
      <c r="CF32" s="392"/>
      <c r="CG32" s="392"/>
      <c r="CH32" s="392"/>
      <c r="CI32" s="392"/>
      <c r="CJ32" s="392"/>
      <c r="CK32" s="392"/>
      <c r="CL32" s="392"/>
      <c r="CM32" s="392"/>
      <c r="CO32" s="392" t="s">
        <v>186</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187</v>
      </c>
      <c r="D33" s="384"/>
      <c r="E33" s="383" t="s">
        <v>188</v>
      </c>
      <c r="F33" s="383"/>
      <c r="G33" s="383"/>
      <c r="H33" s="383"/>
      <c r="I33" s="383"/>
      <c r="J33" s="383"/>
      <c r="K33" s="383"/>
      <c r="L33" s="383"/>
      <c r="M33" s="383"/>
      <c r="N33" s="383"/>
      <c r="O33" s="383"/>
      <c r="P33" s="383"/>
      <c r="Q33" s="383"/>
      <c r="R33" s="383"/>
      <c r="S33" s="383"/>
      <c r="T33" s="200"/>
      <c r="U33" s="384" t="s">
        <v>187</v>
      </c>
      <c r="V33" s="384"/>
      <c r="W33" s="383" t="s">
        <v>188</v>
      </c>
      <c r="X33" s="383"/>
      <c r="Y33" s="383"/>
      <c r="Z33" s="383"/>
      <c r="AA33" s="383"/>
      <c r="AB33" s="383"/>
      <c r="AC33" s="383"/>
      <c r="AD33" s="383"/>
      <c r="AE33" s="383"/>
      <c r="AF33" s="383"/>
      <c r="AG33" s="383"/>
      <c r="AH33" s="383"/>
      <c r="AI33" s="383"/>
      <c r="AJ33" s="383"/>
      <c r="AK33" s="383"/>
      <c r="AL33" s="200"/>
      <c r="AM33" s="384" t="s">
        <v>187</v>
      </c>
      <c r="AN33" s="384"/>
      <c r="AO33" s="383" t="s">
        <v>188</v>
      </c>
      <c r="AP33" s="383"/>
      <c r="AQ33" s="383"/>
      <c r="AR33" s="383"/>
      <c r="AS33" s="383"/>
      <c r="AT33" s="383"/>
      <c r="AU33" s="383"/>
      <c r="AV33" s="383"/>
      <c r="AW33" s="383"/>
      <c r="AX33" s="383"/>
      <c r="AY33" s="383"/>
      <c r="AZ33" s="383"/>
      <c r="BA33" s="383"/>
      <c r="BB33" s="383"/>
      <c r="BC33" s="383"/>
      <c r="BD33" s="201"/>
      <c r="BE33" s="383" t="s">
        <v>189</v>
      </c>
      <c r="BF33" s="383"/>
      <c r="BG33" s="383" t="s">
        <v>190</v>
      </c>
      <c r="BH33" s="383"/>
      <c r="BI33" s="383"/>
      <c r="BJ33" s="383"/>
      <c r="BK33" s="383"/>
      <c r="BL33" s="383"/>
      <c r="BM33" s="383"/>
      <c r="BN33" s="383"/>
      <c r="BO33" s="383"/>
      <c r="BP33" s="383"/>
      <c r="BQ33" s="383"/>
      <c r="BR33" s="383"/>
      <c r="BS33" s="383"/>
      <c r="BT33" s="383"/>
      <c r="BU33" s="383"/>
      <c r="BV33" s="201"/>
      <c r="BW33" s="384" t="s">
        <v>189</v>
      </c>
      <c r="BX33" s="384"/>
      <c r="BY33" s="383" t="s">
        <v>191</v>
      </c>
      <c r="BZ33" s="383"/>
      <c r="CA33" s="383"/>
      <c r="CB33" s="383"/>
      <c r="CC33" s="383"/>
      <c r="CD33" s="383"/>
      <c r="CE33" s="383"/>
      <c r="CF33" s="383"/>
      <c r="CG33" s="383"/>
      <c r="CH33" s="383"/>
      <c r="CI33" s="383"/>
      <c r="CJ33" s="383"/>
      <c r="CK33" s="383"/>
      <c r="CL33" s="383"/>
      <c r="CM33" s="383"/>
      <c r="CN33" s="200"/>
      <c r="CO33" s="384" t="s">
        <v>187</v>
      </c>
      <c r="CP33" s="384"/>
      <c r="CQ33" s="383" t="s">
        <v>192</v>
      </c>
      <c r="CR33" s="383"/>
      <c r="CS33" s="383"/>
      <c r="CT33" s="383"/>
      <c r="CU33" s="383"/>
      <c r="CV33" s="383"/>
      <c r="CW33" s="383"/>
      <c r="CX33" s="383"/>
      <c r="CY33" s="383"/>
      <c r="CZ33" s="383"/>
      <c r="DA33" s="383"/>
      <c r="DB33" s="383"/>
      <c r="DC33" s="383"/>
      <c r="DD33" s="383"/>
      <c r="DE33" s="383"/>
      <c r="DF33" s="200"/>
      <c r="DG33" s="382" t="s">
        <v>193</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5</v>
      </c>
      <c r="AN34" s="380"/>
      <c r="AO34" s="381" t="str">
        <f>IF('各会計、関係団体の財政状況及び健全化判断比率'!B31="","",'各会計、関係団体の財政状況及び健全化判断比率'!B31)</f>
        <v>水道事業会計</v>
      </c>
      <c r="AP34" s="381"/>
      <c r="AQ34" s="381"/>
      <c r="AR34" s="381"/>
      <c r="AS34" s="381"/>
      <c r="AT34" s="381"/>
      <c r="AU34" s="381"/>
      <c r="AV34" s="381"/>
      <c r="AW34" s="381"/>
      <c r="AX34" s="381"/>
      <c r="AY34" s="381"/>
      <c r="AZ34" s="381"/>
      <c r="BA34" s="381"/>
      <c r="BB34" s="381"/>
      <c r="BC34" s="381"/>
      <c r="BD34" s="175"/>
      <c r="BE34" s="380">
        <f>IF(BG34="","",MAX(C34:D43,U34:V43,AM34:AN43)+1)</f>
        <v>7</v>
      </c>
      <c r="BF34" s="380"/>
      <c r="BG34" s="381" t="str">
        <f>IF('各会計、関係団体の財政状況及び健全化判断比率'!B33="","",'各会計、関係団体の財政状況及び健全化判断比率'!B33)</f>
        <v>公共下水道事業特別会計</v>
      </c>
      <c r="BH34" s="381"/>
      <c r="BI34" s="381"/>
      <c r="BJ34" s="381"/>
      <c r="BK34" s="381"/>
      <c r="BL34" s="381"/>
      <c r="BM34" s="381"/>
      <c r="BN34" s="381"/>
      <c r="BO34" s="381"/>
      <c r="BP34" s="381"/>
      <c r="BQ34" s="381"/>
      <c r="BR34" s="381"/>
      <c r="BS34" s="381"/>
      <c r="BT34" s="381"/>
      <c r="BU34" s="381"/>
      <c r="BV34" s="175"/>
      <c r="BW34" s="380">
        <f>IF(BY34="","",MAX(C34:D43,U34:V43,AM34:AN43,BE34:BF43)+1)</f>
        <v>9</v>
      </c>
      <c r="BX34" s="380"/>
      <c r="BY34" s="381" t="str">
        <f>IF('各会計、関係団体の財政状況及び健全化判断比率'!B68="","",'各会計、関係団体の財政状況及び健全化判断比率'!B68)</f>
        <v>和歌山県市町村総合事務組合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f t="shared" ref="AM35:AM43" si="0">IF(AO35="","",AM34+1)</f>
        <v>6</v>
      </c>
      <c r="AN35" s="380"/>
      <c r="AO35" s="381" t="str">
        <f>IF('各会計、関係団体の財政状況及び健全化判断比率'!B32="","",'各会計、関係団体の財政状況及び健全化判断比率'!B32)</f>
        <v>下水道事業会計</v>
      </c>
      <c r="AP35" s="381"/>
      <c r="AQ35" s="381"/>
      <c r="AR35" s="381"/>
      <c r="AS35" s="381"/>
      <c r="AT35" s="381"/>
      <c r="AU35" s="381"/>
      <c r="AV35" s="381"/>
      <c r="AW35" s="381"/>
      <c r="AX35" s="381"/>
      <c r="AY35" s="381"/>
      <c r="AZ35" s="381"/>
      <c r="BA35" s="381"/>
      <c r="BB35" s="381"/>
      <c r="BC35" s="381"/>
      <c r="BD35" s="175"/>
      <c r="BE35" s="380">
        <f t="shared" ref="BE35:BE43" si="1">IF(BG35="","",BE34+1)</f>
        <v>8</v>
      </c>
      <c r="BF35" s="380"/>
      <c r="BG35" s="381" t="str">
        <f>IF('各会計、関係団体の財政状況及び健全化判断比率'!B34="","",'各会計、関係団体の財政状況及び健全化判断比率'!B34)</f>
        <v>漁業集落環境整備事業特別会計</v>
      </c>
      <c r="BH35" s="381"/>
      <c r="BI35" s="381"/>
      <c r="BJ35" s="381"/>
      <c r="BK35" s="381"/>
      <c r="BL35" s="381"/>
      <c r="BM35" s="381"/>
      <c r="BN35" s="381"/>
      <c r="BO35" s="381"/>
      <c r="BP35" s="381"/>
      <c r="BQ35" s="381"/>
      <c r="BR35" s="381"/>
      <c r="BS35" s="381"/>
      <c r="BT35" s="381"/>
      <c r="BU35" s="381"/>
      <c r="BV35" s="175"/>
      <c r="BW35" s="380">
        <f t="shared" ref="BW35:BW43" si="2">IF(BY35="","",BW34+1)</f>
        <v>10</v>
      </c>
      <c r="BX35" s="380"/>
      <c r="BY35" s="381" t="str">
        <f>IF('各会計、関係団体の財政状況及び健全化判断比率'!B69="","",'各会計、関係団体の財政状況及び健全化判断比率'!B69)</f>
        <v>御坊日高老人福祉施設事務組合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11</v>
      </c>
      <c r="BX36" s="380"/>
      <c r="BY36" s="381" t="str">
        <f>IF('各会計、関係団体の財政状況及び健全化判断比率'!B70="","",'各会計、関係団体の財政状況及び健全化判断比率'!B70)</f>
        <v>御坊広域行政事務組合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12</v>
      </c>
      <c r="BX37" s="380"/>
      <c r="BY37" s="381" t="str">
        <f>IF('各会計、関係団体の財政状況及び健全化判断比率'!B71="","",'各会計、関係団体の財政状況及び健全化判断比率'!B71)</f>
        <v>日高広域消防事務組合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13</v>
      </c>
      <c r="BX38" s="380"/>
      <c r="BY38" s="381" t="str">
        <f>IF('各会計、関係団体の財政状況及び健全化判断比率'!B72="","",'各会計、関係団体の財政状況及び健全化判断比率'!B72)</f>
        <v>和歌山地方税回収機構</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14</v>
      </c>
      <c r="BX39" s="380"/>
      <c r="BY39" s="381" t="str">
        <f>IF('各会計、関係団体の財政状況及び健全化判断比率'!B73="","",'各会計、関係団体の財政状況及び健全化判断比率'!B73)</f>
        <v>和歌山県後期高齢者医療広域連合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15</v>
      </c>
      <c r="BX40" s="380"/>
      <c r="BY40" s="381" t="str">
        <f>IF('各会計、関係団体の財政状況及び健全化判断比率'!B74="","",'各会計、関係団体の財政状況及び健全化判断比率'!B74)</f>
        <v>御坊市外五ヶ町病院経営事務組合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16</v>
      </c>
      <c r="BX41" s="380"/>
      <c r="BY41" s="381" t="str">
        <f>IF('各会計、関係団体の財政状況及び健全化判断比率'!B75="","",'各会計、関係団体の財政状況及び健全化判断比率'!B75)</f>
        <v>御坊日高老人福祉施設事務組合（公営企業会計）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17</v>
      </c>
      <c r="BX42" s="380"/>
      <c r="BY42" s="381" t="str">
        <f>IF('各会計、関係団体の財政状況及び健全化判断比率'!B76="","",'各会計、関係団体の財政状況及び健全化判断比率'!B76)</f>
        <v>和歌山県後期高齢者医療広域連合（特別会計）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377" t="s">
        <v>195</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196</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197</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198</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199</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200</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201</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202</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8X8aPAc6mMvmwzAZfb7WAmNhIsKe6iUbmGvMydHjygU9emyY5C21RB98ruEjOCxPJc6XPZYqsL7nm3pZycBwDQ==" saltValue="/64cG/GdfiPTSfgx97s4G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8"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62" t="s">
        <v>536</v>
      </c>
      <c r="D34" s="1162"/>
      <c r="E34" s="1163"/>
      <c r="F34" s="32">
        <v>23.23</v>
      </c>
      <c r="G34" s="33">
        <v>19.059999999999999</v>
      </c>
      <c r="H34" s="33">
        <v>17.16</v>
      </c>
      <c r="I34" s="33">
        <v>18.829999999999998</v>
      </c>
      <c r="J34" s="34">
        <v>21.71</v>
      </c>
      <c r="K34" s="22"/>
      <c r="L34" s="22"/>
      <c r="M34" s="22"/>
      <c r="N34" s="22"/>
      <c r="O34" s="22"/>
      <c r="P34" s="22"/>
    </row>
    <row r="35" spans="1:16" ht="39" customHeight="1" x14ac:dyDescent="0.2">
      <c r="A35" s="22"/>
      <c r="B35" s="35"/>
      <c r="C35" s="1158" t="s">
        <v>537</v>
      </c>
      <c r="D35" s="1158"/>
      <c r="E35" s="1159"/>
      <c r="F35" s="36" t="s">
        <v>490</v>
      </c>
      <c r="G35" s="37" t="s">
        <v>490</v>
      </c>
      <c r="H35" s="37" t="s">
        <v>490</v>
      </c>
      <c r="I35" s="37" t="s">
        <v>490</v>
      </c>
      <c r="J35" s="38">
        <v>7.3</v>
      </c>
      <c r="K35" s="22"/>
      <c r="L35" s="22"/>
      <c r="M35" s="22"/>
      <c r="N35" s="22"/>
      <c r="O35" s="22"/>
      <c r="P35" s="22"/>
    </row>
    <row r="36" spans="1:16" ht="39" customHeight="1" x14ac:dyDescent="0.2">
      <c r="A36" s="22"/>
      <c r="B36" s="35"/>
      <c r="C36" s="1158" t="s">
        <v>538</v>
      </c>
      <c r="D36" s="1158"/>
      <c r="E36" s="1159"/>
      <c r="F36" s="36">
        <v>2.69</v>
      </c>
      <c r="G36" s="37">
        <v>7.26</v>
      </c>
      <c r="H36" s="37">
        <v>10.37</v>
      </c>
      <c r="I36" s="37">
        <v>6.96</v>
      </c>
      <c r="J36" s="38">
        <v>4.0999999999999996</v>
      </c>
      <c r="K36" s="22"/>
      <c r="L36" s="22"/>
      <c r="M36" s="22"/>
      <c r="N36" s="22"/>
      <c r="O36" s="22"/>
      <c r="P36" s="22"/>
    </row>
    <row r="37" spans="1:16" ht="39" customHeight="1" x14ac:dyDescent="0.2">
      <c r="A37" s="22"/>
      <c r="B37" s="35"/>
      <c r="C37" s="1158" t="s">
        <v>539</v>
      </c>
      <c r="D37" s="1158"/>
      <c r="E37" s="1159"/>
      <c r="F37" s="36">
        <v>0.05</v>
      </c>
      <c r="G37" s="37">
        <v>0.03</v>
      </c>
      <c r="H37" s="37">
        <v>0.02</v>
      </c>
      <c r="I37" s="37">
        <v>0.05</v>
      </c>
      <c r="J37" s="38">
        <v>1.87</v>
      </c>
      <c r="K37" s="22"/>
      <c r="L37" s="22"/>
      <c r="M37" s="22"/>
      <c r="N37" s="22"/>
      <c r="O37" s="22"/>
      <c r="P37" s="22"/>
    </row>
    <row r="38" spans="1:16" ht="39" customHeight="1" x14ac:dyDescent="0.2">
      <c r="A38" s="22"/>
      <c r="B38" s="35"/>
      <c r="C38" s="1158" t="s">
        <v>540</v>
      </c>
      <c r="D38" s="1158"/>
      <c r="E38" s="1159"/>
      <c r="F38" s="36">
        <v>1.8</v>
      </c>
      <c r="G38" s="37">
        <v>2.13</v>
      </c>
      <c r="H38" s="37">
        <v>1.84</v>
      </c>
      <c r="I38" s="37">
        <v>1.55</v>
      </c>
      <c r="J38" s="38">
        <v>0.93</v>
      </c>
      <c r="K38" s="22"/>
      <c r="L38" s="22"/>
      <c r="M38" s="22"/>
      <c r="N38" s="22"/>
      <c r="O38" s="22"/>
      <c r="P38" s="22"/>
    </row>
    <row r="39" spans="1:16" ht="39" customHeight="1" x14ac:dyDescent="0.2">
      <c r="A39" s="22"/>
      <c r="B39" s="35"/>
      <c r="C39" s="1158" t="s">
        <v>541</v>
      </c>
      <c r="D39" s="1158"/>
      <c r="E39" s="1159"/>
      <c r="F39" s="36">
        <v>0.81</v>
      </c>
      <c r="G39" s="37">
        <v>0.59</v>
      </c>
      <c r="H39" s="37">
        <v>1.26</v>
      </c>
      <c r="I39" s="37">
        <v>3.07</v>
      </c>
      <c r="J39" s="38">
        <v>0.01</v>
      </c>
      <c r="K39" s="22"/>
      <c r="L39" s="22"/>
      <c r="M39" s="22"/>
      <c r="N39" s="22"/>
      <c r="O39" s="22"/>
      <c r="P39" s="22"/>
    </row>
    <row r="40" spans="1:16" ht="39" customHeight="1" x14ac:dyDescent="0.2">
      <c r="A40" s="22"/>
      <c r="B40" s="35"/>
      <c r="C40" s="1158" t="s">
        <v>542</v>
      </c>
      <c r="D40" s="1158"/>
      <c r="E40" s="1159"/>
      <c r="F40" s="36">
        <v>0.04</v>
      </c>
      <c r="G40" s="37">
        <v>0.01</v>
      </c>
      <c r="H40" s="37">
        <v>0.02</v>
      </c>
      <c r="I40" s="37">
        <v>1.81</v>
      </c>
      <c r="J40" s="38">
        <v>0</v>
      </c>
      <c r="K40" s="22"/>
      <c r="L40" s="22"/>
      <c r="M40" s="22"/>
      <c r="N40" s="22"/>
      <c r="O40" s="22"/>
      <c r="P40" s="22"/>
    </row>
    <row r="41" spans="1:16" ht="39" customHeight="1" x14ac:dyDescent="0.2">
      <c r="A41" s="22"/>
      <c r="B41" s="35"/>
      <c r="C41" s="1158" t="s">
        <v>543</v>
      </c>
      <c r="D41" s="1158"/>
      <c r="E41" s="1159"/>
      <c r="F41" s="36">
        <v>0.03</v>
      </c>
      <c r="G41" s="37">
        <v>0.03</v>
      </c>
      <c r="H41" s="37">
        <v>0.01</v>
      </c>
      <c r="I41" s="37">
        <v>1.04</v>
      </c>
      <c r="J41" s="38">
        <v>0</v>
      </c>
      <c r="K41" s="22"/>
      <c r="L41" s="22"/>
      <c r="M41" s="22"/>
      <c r="N41" s="22"/>
      <c r="O41" s="22"/>
      <c r="P41" s="22"/>
    </row>
    <row r="42" spans="1:16" ht="39" customHeight="1" x14ac:dyDescent="0.2">
      <c r="A42" s="22"/>
      <c r="B42" s="39"/>
      <c r="C42" s="1158" t="s">
        <v>544</v>
      </c>
      <c r="D42" s="1158"/>
      <c r="E42" s="1159"/>
      <c r="F42" s="36" t="s">
        <v>490</v>
      </c>
      <c r="G42" s="37" t="s">
        <v>490</v>
      </c>
      <c r="H42" s="37" t="s">
        <v>490</v>
      </c>
      <c r="I42" s="37" t="s">
        <v>490</v>
      </c>
      <c r="J42" s="38" t="s">
        <v>490</v>
      </c>
      <c r="K42" s="22"/>
      <c r="L42" s="22"/>
      <c r="M42" s="22"/>
      <c r="N42" s="22"/>
      <c r="O42" s="22"/>
      <c r="P42" s="22"/>
    </row>
    <row r="43" spans="1:16" ht="39" customHeight="1" thickBot="1" x14ac:dyDescent="0.25">
      <c r="A43" s="22"/>
      <c r="B43" s="40"/>
      <c r="C43" s="1160" t="s">
        <v>545</v>
      </c>
      <c r="D43" s="1160"/>
      <c r="E43" s="1161"/>
      <c r="F43" s="41" t="s">
        <v>490</v>
      </c>
      <c r="G43" s="42" t="s">
        <v>490</v>
      </c>
      <c r="H43" s="42" t="s">
        <v>490</v>
      </c>
      <c r="I43" s="42" t="s">
        <v>490</v>
      </c>
      <c r="J43" s="43" t="s">
        <v>490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CfV0srUtQcgKTjcSFrLAovEo6qonVSH3E33R6eZkJscLZFfBnwhgSzg7R7HcIr2nTqiOj6pjHk9/r6VaaEnrvw==" saltValue="pXMlA8yjPFVAMPeTXIHJ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9"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406</v>
      </c>
      <c r="L45" s="58">
        <v>429</v>
      </c>
      <c r="M45" s="58">
        <v>446</v>
      </c>
      <c r="N45" s="58">
        <v>481</v>
      </c>
      <c r="O45" s="59">
        <v>487</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490</v>
      </c>
      <c r="L46" s="62" t="s">
        <v>490</v>
      </c>
      <c r="M46" s="62" t="s">
        <v>490</v>
      </c>
      <c r="N46" s="62" t="s">
        <v>490</v>
      </c>
      <c r="O46" s="63" t="s">
        <v>490</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490</v>
      </c>
      <c r="L47" s="62" t="s">
        <v>490</v>
      </c>
      <c r="M47" s="62" t="s">
        <v>490</v>
      </c>
      <c r="N47" s="62" t="s">
        <v>490</v>
      </c>
      <c r="O47" s="63" t="s">
        <v>490</v>
      </c>
      <c r="P47" s="46"/>
      <c r="Q47" s="46"/>
      <c r="R47" s="46"/>
      <c r="S47" s="46"/>
      <c r="T47" s="46"/>
      <c r="U47" s="46"/>
    </row>
    <row r="48" spans="1:21" ht="30.75" customHeight="1" x14ac:dyDescent="0.2">
      <c r="A48" s="46"/>
      <c r="B48" s="1189"/>
      <c r="C48" s="1190"/>
      <c r="D48" s="60"/>
      <c r="E48" s="1166" t="s">
        <v>13</v>
      </c>
      <c r="F48" s="1166"/>
      <c r="G48" s="1166"/>
      <c r="H48" s="1166"/>
      <c r="I48" s="1166"/>
      <c r="J48" s="1167"/>
      <c r="K48" s="61">
        <v>266</v>
      </c>
      <c r="L48" s="62">
        <v>263</v>
      </c>
      <c r="M48" s="62">
        <v>284</v>
      </c>
      <c r="N48" s="62">
        <v>307</v>
      </c>
      <c r="O48" s="63">
        <v>282</v>
      </c>
      <c r="P48" s="46"/>
      <c r="Q48" s="46"/>
      <c r="R48" s="46"/>
      <c r="S48" s="46"/>
      <c r="T48" s="46"/>
      <c r="U48" s="46"/>
    </row>
    <row r="49" spans="1:21" ht="30.75" customHeight="1" x14ac:dyDescent="0.2">
      <c r="A49" s="46"/>
      <c r="B49" s="1189"/>
      <c r="C49" s="1190"/>
      <c r="D49" s="60"/>
      <c r="E49" s="1166" t="s">
        <v>14</v>
      </c>
      <c r="F49" s="1166"/>
      <c r="G49" s="1166"/>
      <c r="H49" s="1166"/>
      <c r="I49" s="1166"/>
      <c r="J49" s="1167"/>
      <c r="K49" s="61">
        <v>43</v>
      </c>
      <c r="L49" s="62">
        <v>40</v>
      </c>
      <c r="M49" s="62">
        <v>28</v>
      </c>
      <c r="N49" s="62">
        <v>32</v>
      </c>
      <c r="O49" s="63">
        <v>45</v>
      </c>
      <c r="P49" s="46"/>
      <c r="Q49" s="46"/>
      <c r="R49" s="46"/>
      <c r="S49" s="46"/>
      <c r="T49" s="46"/>
      <c r="U49" s="46"/>
    </row>
    <row r="50" spans="1:21" ht="30.75" customHeight="1" x14ac:dyDescent="0.2">
      <c r="A50" s="46"/>
      <c r="B50" s="1189"/>
      <c r="C50" s="1190"/>
      <c r="D50" s="60"/>
      <c r="E50" s="1166" t="s">
        <v>15</v>
      </c>
      <c r="F50" s="1166"/>
      <c r="G50" s="1166"/>
      <c r="H50" s="1166"/>
      <c r="I50" s="1166"/>
      <c r="J50" s="1167"/>
      <c r="K50" s="61" t="s">
        <v>490</v>
      </c>
      <c r="L50" s="62" t="s">
        <v>490</v>
      </c>
      <c r="M50" s="62" t="s">
        <v>490</v>
      </c>
      <c r="N50" s="62" t="s">
        <v>490</v>
      </c>
      <c r="O50" s="63" t="s">
        <v>490</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490</v>
      </c>
      <c r="L51" s="62" t="s">
        <v>490</v>
      </c>
      <c r="M51" s="62" t="s">
        <v>490</v>
      </c>
      <c r="N51" s="62" t="s">
        <v>490</v>
      </c>
      <c r="O51" s="63" t="s">
        <v>490</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467</v>
      </c>
      <c r="L52" s="62">
        <v>476</v>
      </c>
      <c r="M52" s="62">
        <v>478</v>
      </c>
      <c r="N52" s="62">
        <v>505</v>
      </c>
      <c r="O52" s="63">
        <v>498</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248</v>
      </c>
      <c r="L53" s="67">
        <v>256</v>
      </c>
      <c r="M53" s="67">
        <v>280</v>
      </c>
      <c r="N53" s="67">
        <v>315</v>
      </c>
      <c r="O53" s="68">
        <v>316</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
      <c r="B58" s="1172" t="s">
        <v>24</v>
      </c>
      <c r="C58" s="1173"/>
      <c r="D58" s="1178" t="s">
        <v>25</v>
      </c>
      <c r="E58" s="1179"/>
      <c r="F58" s="1179"/>
      <c r="G58" s="1179"/>
      <c r="H58" s="1179"/>
      <c r="I58" s="1179"/>
      <c r="J58" s="1180"/>
      <c r="K58" s="81"/>
      <c r="L58" s="82"/>
      <c r="M58" s="82"/>
      <c r="N58" s="82"/>
      <c r="O58" s="83"/>
    </row>
    <row r="59" spans="1:21" ht="31.5" customHeight="1" x14ac:dyDescent="0.2">
      <c r="B59" s="1174"/>
      <c r="C59" s="1175"/>
      <c r="D59" s="1181" t="s">
        <v>26</v>
      </c>
      <c r="E59" s="1182"/>
      <c r="F59" s="1182"/>
      <c r="G59" s="1182"/>
      <c r="H59" s="1182"/>
      <c r="I59" s="1182"/>
      <c r="J59" s="1183"/>
      <c r="K59" s="84"/>
      <c r="L59" s="85"/>
      <c r="M59" s="85"/>
      <c r="N59" s="85"/>
      <c r="O59" s="86"/>
    </row>
    <row r="60" spans="1:21" ht="31.5" customHeight="1" thickBot="1" x14ac:dyDescent="0.25">
      <c r="B60" s="1176"/>
      <c r="C60" s="1177"/>
      <c r="D60" s="1184" t="s">
        <v>27</v>
      </c>
      <c r="E60" s="1185"/>
      <c r="F60" s="1185"/>
      <c r="G60" s="1185"/>
      <c r="H60" s="1185"/>
      <c r="I60" s="1185"/>
      <c r="J60" s="118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BCtUF26bYV2mTEvyL5BwK2uyuVBetb2di3+LX5ewHo8t0saBluNADXHnoirBkL+94PpvTCvmD8CcEFhEnXcp8Q==" saltValue="VYmG96xfWCzwXnU+AInp3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40" zoomScale="85" zoomScaleNormal="85"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528</v>
      </c>
      <c r="J40" s="101" t="s">
        <v>529</v>
      </c>
      <c r="K40" s="101" t="s">
        <v>530</v>
      </c>
      <c r="L40" s="101" t="s">
        <v>531</v>
      </c>
      <c r="M40" s="102" t="s">
        <v>532</v>
      </c>
    </row>
    <row r="41" spans="2:13" ht="27.75" customHeight="1" x14ac:dyDescent="0.2">
      <c r="B41" s="1207" t="s">
        <v>30</v>
      </c>
      <c r="C41" s="1208"/>
      <c r="D41" s="103"/>
      <c r="E41" s="1209" t="s">
        <v>31</v>
      </c>
      <c r="F41" s="1209"/>
      <c r="G41" s="1209"/>
      <c r="H41" s="1210"/>
      <c r="I41" s="342">
        <v>4638</v>
      </c>
      <c r="J41" s="343">
        <v>4570</v>
      </c>
      <c r="K41" s="343">
        <v>4412</v>
      </c>
      <c r="L41" s="343">
        <v>4275</v>
      </c>
      <c r="M41" s="344">
        <v>4135</v>
      </c>
    </row>
    <row r="42" spans="2:13" ht="27.75" customHeight="1" x14ac:dyDescent="0.2">
      <c r="B42" s="1197"/>
      <c r="C42" s="1198"/>
      <c r="D42" s="104"/>
      <c r="E42" s="1201" t="s">
        <v>32</v>
      </c>
      <c r="F42" s="1201"/>
      <c r="G42" s="1201"/>
      <c r="H42" s="1202"/>
      <c r="I42" s="345" t="s">
        <v>490</v>
      </c>
      <c r="J42" s="346" t="s">
        <v>490</v>
      </c>
      <c r="K42" s="346" t="s">
        <v>490</v>
      </c>
      <c r="L42" s="346" t="s">
        <v>490</v>
      </c>
      <c r="M42" s="347" t="s">
        <v>490</v>
      </c>
    </row>
    <row r="43" spans="2:13" ht="27.75" customHeight="1" x14ac:dyDescent="0.2">
      <c r="B43" s="1197"/>
      <c r="C43" s="1198"/>
      <c r="D43" s="104"/>
      <c r="E43" s="1201" t="s">
        <v>33</v>
      </c>
      <c r="F43" s="1201"/>
      <c r="G43" s="1201"/>
      <c r="H43" s="1202"/>
      <c r="I43" s="345">
        <v>4695</v>
      </c>
      <c r="J43" s="346">
        <v>4689</v>
      </c>
      <c r="K43" s="346">
        <v>4676</v>
      </c>
      <c r="L43" s="346">
        <v>4625</v>
      </c>
      <c r="M43" s="347">
        <v>4393</v>
      </c>
    </row>
    <row r="44" spans="2:13" ht="27.75" customHeight="1" x14ac:dyDescent="0.2">
      <c r="B44" s="1197"/>
      <c r="C44" s="1198"/>
      <c r="D44" s="104"/>
      <c r="E44" s="1201" t="s">
        <v>34</v>
      </c>
      <c r="F44" s="1201"/>
      <c r="G44" s="1201"/>
      <c r="H44" s="1202"/>
      <c r="I44" s="345">
        <v>428</v>
      </c>
      <c r="J44" s="346">
        <v>418</v>
      </c>
      <c r="K44" s="346">
        <v>590</v>
      </c>
      <c r="L44" s="346">
        <v>659</v>
      </c>
      <c r="M44" s="347">
        <v>689</v>
      </c>
    </row>
    <row r="45" spans="2:13" ht="27.75" customHeight="1" x14ac:dyDescent="0.2">
      <c r="B45" s="1197"/>
      <c r="C45" s="1198"/>
      <c r="D45" s="104"/>
      <c r="E45" s="1201" t="s">
        <v>35</v>
      </c>
      <c r="F45" s="1201"/>
      <c r="G45" s="1201"/>
      <c r="H45" s="1202"/>
      <c r="I45" s="345">
        <v>536</v>
      </c>
      <c r="J45" s="346">
        <v>544</v>
      </c>
      <c r="K45" s="346">
        <v>517</v>
      </c>
      <c r="L45" s="346">
        <v>512</v>
      </c>
      <c r="M45" s="347">
        <v>514</v>
      </c>
    </row>
    <row r="46" spans="2:13" ht="27.75" customHeight="1" x14ac:dyDescent="0.2">
      <c r="B46" s="1197"/>
      <c r="C46" s="1198"/>
      <c r="D46" s="105"/>
      <c r="E46" s="1201" t="s">
        <v>36</v>
      </c>
      <c r="F46" s="1201"/>
      <c r="G46" s="1201"/>
      <c r="H46" s="1202"/>
      <c r="I46" s="345" t="s">
        <v>490</v>
      </c>
      <c r="J46" s="346" t="s">
        <v>490</v>
      </c>
      <c r="K46" s="346" t="s">
        <v>490</v>
      </c>
      <c r="L46" s="346" t="s">
        <v>490</v>
      </c>
      <c r="M46" s="347" t="s">
        <v>490</v>
      </c>
    </row>
    <row r="47" spans="2:13" ht="27.75" customHeight="1" x14ac:dyDescent="0.2">
      <c r="B47" s="1197"/>
      <c r="C47" s="1198"/>
      <c r="D47" s="106"/>
      <c r="E47" s="1211" t="s">
        <v>37</v>
      </c>
      <c r="F47" s="1212"/>
      <c r="G47" s="1212"/>
      <c r="H47" s="1213"/>
      <c r="I47" s="345" t="s">
        <v>490</v>
      </c>
      <c r="J47" s="346" t="s">
        <v>490</v>
      </c>
      <c r="K47" s="346" t="s">
        <v>490</v>
      </c>
      <c r="L47" s="346" t="s">
        <v>490</v>
      </c>
      <c r="M47" s="347" t="s">
        <v>490</v>
      </c>
    </row>
    <row r="48" spans="2:13" ht="27.75" customHeight="1" x14ac:dyDescent="0.2">
      <c r="B48" s="1197"/>
      <c r="C48" s="1198"/>
      <c r="D48" s="104"/>
      <c r="E48" s="1201" t="s">
        <v>38</v>
      </c>
      <c r="F48" s="1201"/>
      <c r="G48" s="1201"/>
      <c r="H48" s="1202"/>
      <c r="I48" s="345" t="s">
        <v>490</v>
      </c>
      <c r="J48" s="346" t="s">
        <v>490</v>
      </c>
      <c r="K48" s="346" t="s">
        <v>490</v>
      </c>
      <c r="L48" s="346" t="s">
        <v>490</v>
      </c>
      <c r="M48" s="347" t="s">
        <v>490</v>
      </c>
    </row>
    <row r="49" spans="2:13" ht="27.75" customHeight="1" x14ac:dyDescent="0.2">
      <c r="B49" s="1199"/>
      <c r="C49" s="1200"/>
      <c r="D49" s="104"/>
      <c r="E49" s="1201" t="s">
        <v>39</v>
      </c>
      <c r="F49" s="1201"/>
      <c r="G49" s="1201"/>
      <c r="H49" s="1202"/>
      <c r="I49" s="345">
        <v>50</v>
      </c>
      <c r="J49" s="346" t="s">
        <v>490</v>
      </c>
      <c r="K49" s="346" t="s">
        <v>490</v>
      </c>
      <c r="L49" s="346" t="s">
        <v>490</v>
      </c>
      <c r="M49" s="347" t="s">
        <v>490</v>
      </c>
    </row>
    <row r="50" spans="2:13" ht="27.75" customHeight="1" x14ac:dyDescent="0.2">
      <c r="B50" s="1195" t="s">
        <v>40</v>
      </c>
      <c r="C50" s="1196"/>
      <c r="D50" s="107"/>
      <c r="E50" s="1201" t="s">
        <v>41</v>
      </c>
      <c r="F50" s="1201"/>
      <c r="G50" s="1201"/>
      <c r="H50" s="1202"/>
      <c r="I50" s="345">
        <v>915</v>
      </c>
      <c r="J50" s="346">
        <v>1096</v>
      </c>
      <c r="K50" s="346">
        <v>1487</v>
      </c>
      <c r="L50" s="346">
        <v>1716</v>
      </c>
      <c r="M50" s="347">
        <v>1836</v>
      </c>
    </row>
    <row r="51" spans="2:13" ht="27.75" customHeight="1" x14ac:dyDescent="0.2">
      <c r="B51" s="1197"/>
      <c r="C51" s="1198"/>
      <c r="D51" s="104"/>
      <c r="E51" s="1201" t="s">
        <v>42</v>
      </c>
      <c r="F51" s="1201"/>
      <c r="G51" s="1201"/>
      <c r="H51" s="1202"/>
      <c r="I51" s="345" t="s">
        <v>490</v>
      </c>
      <c r="J51" s="346" t="s">
        <v>490</v>
      </c>
      <c r="K51" s="346" t="s">
        <v>490</v>
      </c>
      <c r="L51" s="346" t="s">
        <v>490</v>
      </c>
      <c r="M51" s="347" t="s">
        <v>490</v>
      </c>
    </row>
    <row r="52" spans="2:13" ht="27.75" customHeight="1" x14ac:dyDescent="0.2">
      <c r="B52" s="1199"/>
      <c r="C52" s="1200"/>
      <c r="D52" s="104"/>
      <c r="E52" s="1201" t="s">
        <v>43</v>
      </c>
      <c r="F52" s="1201"/>
      <c r="G52" s="1201"/>
      <c r="H52" s="1202"/>
      <c r="I52" s="345">
        <v>5392</v>
      </c>
      <c r="J52" s="346">
        <v>5316</v>
      </c>
      <c r="K52" s="346">
        <v>5195</v>
      </c>
      <c r="L52" s="346">
        <v>5053</v>
      </c>
      <c r="M52" s="347">
        <v>4855</v>
      </c>
    </row>
    <row r="53" spans="2:13" ht="27.75" customHeight="1" thickBot="1" x14ac:dyDescent="0.25">
      <c r="B53" s="1203" t="s">
        <v>19</v>
      </c>
      <c r="C53" s="1204"/>
      <c r="D53" s="108"/>
      <c r="E53" s="1205" t="s">
        <v>44</v>
      </c>
      <c r="F53" s="1205"/>
      <c r="G53" s="1205"/>
      <c r="H53" s="1206"/>
      <c r="I53" s="348">
        <v>4040</v>
      </c>
      <c r="J53" s="349">
        <v>3808</v>
      </c>
      <c r="K53" s="349">
        <v>3513</v>
      </c>
      <c r="L53" s="349">
        <v>3302</v>
      </c>
      <c r="M53" s="350">
        <v>3039</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izPayFHAwrRnRhk+aoCphvG06+LbuO1PmL3QYX19V5dedfM/A0g+t1i3HwWuhTwcPLcnWG2uBC1ZSsC2cKas4A==" saltValue="6PDXehJdfkk/Z/WVUnuvY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2"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530</v>
      </c>
      <c r="G54" s="117" t="s">
        <v>531</v>
      </c>
      <c r="H54" s="118" t="s">
        <v>532</v>
      </c>
    </row>
    <row r="55" spans="2:8" ht="52.5" customHeight="1" x14ac:dyDescent="0.2">
      <c r="B55" s="119"/>
      <c r="C55" s="1222" t="s">
        <v>46</v>
      </c>
      <c r="D55" s="1222"/>
      <c r="E55" s="1223"/>
      <c r="F55" s="120">
        <v>1336</v>
      </c>
      <c r="G55" s="120">
        <v>1568</v>
      </c>
      <c r="H55" s="121">
        <v>1669</v>
      </c>
    </row>
    <row r="56" spans="2:8" ht="52.5" customHeight="1" x14ac:dyDescent="0.2">
      <c r="B56" s="122"/>
      <c r="C56" s="1224" t="s">
        <v>47</v>
      </c>
      <c r="D56" s="1224"/>
      <c r="E56" s="1225"/>
      <c r="F56" s="123">
        <v>1</v>
      </c>
      <c r="G56" s="123">
        <v>1</v>
      </c>
      <c r="H56" s="124">
        <v>12</v>
      </c>
    </row>
    <row r="57" spans="2:8" ht="53.25" customHeight="1" x14ac:dyDescent="0.2">
      <c r="B57" s="122"/>
      <c r="C57" s="1226" t="s">
        <v>48</v>
      </c>
      <c r="D57" s="1226"/>
      <c r="E57" s="1227"/>
      <c r="F57" s="125">
        <v>62</v>
      </c>
      <c r="G57" s="125">
        <v>58</v>
      </c>
      <c r="H57" s="126">
        <v>73</v>
      </c>
    </row>
    <row r="58" spans="2:8" ht="45.75" customHeight="1" x14ac:dyDescent="0.2">
      <c r="B58" s="127"/>
      <c r="C58" s="1214" t="s">
        <v>561</v>
      </c>
      <c r="D58" s="1215"/>
      <c r="E58" s="1216"/>
      <c r="F58" s="128">
        <v>36</v>
      </c>
      <c r="G58" s="128">
        <v>43</v>
      </c>
      <c r="H58" s="129">
        <v>58</v>
      </c>
    </row>
    <row r="59" spans="2:8" ht="45.75" customHeight="1" x14ac:dyDescent="0.2">
      <c r="B59" s="127"/>
      <c r="C59" s="1214" t="s">
        <v>562</v>
      </c>
      <c r="D59" s="1215"/>
      <c r="E59" s="1216"/>
      <c r="F59" s="128">
        <v>13</v>
      </c>
      <c r="G59" s="128">
        <v>11</v>
      </c>
      <c r="H59" s="129">
        <v>9</v>
      </c>
    </row>
    <row r="60" spans="2:8" ht="45.75" customHeight="1" x14ac:dyDescent="0.2">
      <c r="B60" s="127"/>
      <c r="C60" s="1214" t="s">
        <v>563</v>
      </c>
      <c r="D60" s="1215"/>
      <c r="E60" s="1216"/>
      <c r="F60" s="128">
        <v>3</v>
      </c>
      <c r="G60" s="128">
        <v>4</v>
      </c>
      <c r="H60" s="129">
        <v>6</v>
      </c>
    </row>
    <row r="61" spans="2:8" ht="45.75" customHeight="1" x14ac:dyDescent="0.2">
      <c r="B61" s="127"/>
      <c r="C61" s="1214" t="s">
        <v>564</v>
      </c>
      <c r="D61" s="1215"/>
      <c r="E61" s="1216"/>
      <c r="F61" s="128">
        <v>10</v>
      </c>
      <c r="G61" s="128">
        <v>0</v>
      </c>
      <c r="H61" s="129">
        <v>1</v>
      </c>
    </row>
    <row r="62" spans="2:8" ht="45.75" customHeight="1" thickBot="1" x14ac:dyDescent="0.25">
      <c r="B62" s="130"/>
      <c r="C62" s="1217"/>
      <c r="D62" s="1218"/>
      <c r="E62" s="1219"/>
      <c r="F62" s="131"/>
      <c r="G62" s="131"/>
      <c r="H62" s="132"/>
    </row>
    <row r="63" spans="2:8" ht="52.5" customHeight="1" thickBot="1" x14ac:dyDescent="0.25">
      <c r="B63" s="133"/>
      <c r="C63" s="1220" t="s">
        <v>49</v>
      </c>
      <c r="D63" s="1220"/>
      <c r="E63" s="1221"/>
      <c r="F63" s="134">
        <v>1398</v>
      </c>
      <c r="G63" s="134">
        <v>1627</v>
      </c>
      <c r="H63" s="135">
        <v>1754</v>
      </c>
    </row>
    <row r="64" spans="2:8" ht="13.2" x14ac:dyDescent="0.2"/>
  </sheetData>
  <sheetProtection algorithmName="SHA-512" hashValue="0Wa7ecmvO/C6UR445r74eadgXVGh3d69CxoZCt3OlkK6ivn0x+PfRW/y94v/cBR14MSszWL1e68fTEfQbfnnhA==" saltValue="YmHnZ9LzKoVF5qxV1/A7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38FE86-BED8-4E43-935D-89ED0302E5A6}">
  <sheetPr>
    <pageSetUpPr fitToPage="1"/>
  </sheetPr>
  <dimension ref="A1:DE85"/>
  <sheetViews>
    <sheetView showGridLines="0" topLeftCell="A3" zoomScaleNormal="10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565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566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6" t="s">
        <v>574</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3.2" x14ac:dyDescent="0.2">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3.2" x14ac:dyDescent="0.2">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3.2" x14ac:dyDescent="0.2">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3.2" x14ac:dyDescent="0.2">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567</v>
      </c>
    </row>
    <row r="50" spans="1:109" ht="13.2" x14ac:dyDescent="0.2">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528</v>
      </c>
      <c r="BQ50" s="1234"/>
      <c r="BR50" s="1234"/>
      <c r="BS50" s="1234"/>
      <c r="BT50" s="1234"/>
      <c r="BU50" s="1234"/>
      <c r="BV50" s="1234"/>
      <c r="BW50" s="1234"/>
      <c r="BX50" s="1234" t="s">
        <v>529</v>
      </c>
      <c r="BY50" s="1234"/>
      <c r="BZ50" s="1234"/>
      <c r="CA50" s="1234"/>
      <c r="CB50" s="1234"/>
      <c r="CC50" s="1234"/>
      <c r="CD50" s="1234"/>
      <c r="CE50" s="1234"/>
      <c r="CF50" s="1234" t="s">
        <v>530</v>
      </c>
      <c r="CG50" s="1234"/>
      <c r="CH50" s="1234"/>
      <c r="CI50" s="1234"/>
      <c r="CJ50" s="1234"/>
      <c r="CK50" s="1234"/>
      <c r="CL50" s="1234"/>
      <c r="CM50" s="1234"/>
      <c r="CN50" s="1234" t="s">
        <v>531</v>
      </c>
      <c r="CO50" s="1234"/>
      <c r="CP50" s="1234"/>
      <c r="CQ50" s="1234"/>
      <c r="CR50" s="1234"/>
      <c r="CS50" s="1234"/>
      <c r="CT50" s="1234"/>
      <c r="CU50" s="1234"/>
      <c r="CV50" s="1234" t="s">
        <v>532</v>
      </c>
      <c r="CW50" s="1234"/>
      <c r="CX50" s="1234"/>
      <c r="CY50" s="1234"/>
      <c r="CZ50" s="1234"/>
      <c r="DA50" s="1234"/>
      <c r="DB50" s="1234"/>
      <c r="DC50" s="1234"/>
    </row>
    <row r="51" spans="1:109" ht="13.5" customHeight="1" x14ac:dyDescent="0.2">
      <c r="B51" s="259"/>
      <c r="G51" s="1245"/>
      <c r="H51" s="1245"/>
      <c r="I51" s="1249"/>
      <c r="J51" s="1249"/>
      <c r="K51" s="1235"/>
      <c r="L51" s="1235"/>
      <c r="M51" s="1235"/>
      <c r="N51" s="1235"/>
      <c r="AM51" s="359"/>
      <c r="AN51" s="1233" t="s">
        <v>568</v>
      </c>
      <c r="AO51" s="1233"/>
      <c r="AP51" s="1233"/>
      <c r="AQ51" s="1233"/>
      <c r="AR51" s="1233"/>
      <c r="AS51" s="1233"/>
      <c r="AT51" s="1233"/>
      <c r="AU51" s="1233"/>
      <c r="AV51" s="1233"/>
      <c r="AW51" s="1233"/>
      <c r="AX51" s="1233"/>
      <c r="AY51" s="1233"/>
      <c r="AZ51" s="1233"/>
      <c r="BA51" s="1233"/>
      <c r="BB51" s="1233" t="s">
        <v>569</v>
      </c>
      <c r="BC51" s="1233"/>
      <c r="BD51" s="1233"/>
      <c r="BE51" s="1233"/>
      <c r="BF51" s="1233"/>
      <c r="BG51" s="1233"/>
      <c r="BH51" s="1233"/>
      <c r="BI51" s="1233"/>
      <c r="BJ51" s="1233"/>
      <c r="BK51" s="1233"/>
      <c r="BL51" s="1233"/>
      <c r="BM51" s="1233"/>
      <c r="BN51" s="1233"/>
      <c r="BO51" s="1233"/>
      <c r="BP51" s="1230">
        <v>203.9</v>
      </c>
      <c r="BQ51" s="1230"/>
      <c r="BR51" s="1230"/>
      <c r="BS51" s="1230"/>
      <c r="BT51" s="1230"/>
      <c r="BU51" s="1230"/>
      <c r="BV51" s="1230"/>
      <c r="BW51" s="1230"/>
      <c r="BX51" s="1230">
        <v>179.3</v>
      </c>
      <c r="BY51" s="1230"/>
      <c r="BZ51" s="1230"/>
      <c r="CA51" s="1230"/>
      <c r="CB51" s="1230"/>
      <c r="CC51" s="1230"/>
      <c r="CD51" s="1230"/>
      <c r="CE51" s="1230"/>
      <c r="CF51" s="1230">
        <v>150.1</v>
      </c>
      <c r="CG51" s="1230"/>
      <c r="CH51" s="1230"/>
      <c r="CI51" s="1230"/>
      <c r="CJ51" s="1230"/>
      <c r="CK51" s="1230"/>
      <c r="CL51" s="1230"/>
      <c r="CM51" s="1230"/>
      <c r="CN51" s="1230">
        <v>145.9</v>
      </c>
      <c r="CO51" s="1230"/>
      <c r="CP51" s="1230"/>
      <c r="CQ51" s="1230"/>
      <c r="CR51" s="1230"/>
      <c r="CS51" s="1230"/>
      <c r="CT51" s="1230"/>
      <c r="CU51" s="1230"/>
      <c r="CV51" s="1230">
        <v>132.30000000000001</v>
      </c>
      <c r="CW51" s="1230"/>
      <c r="CX51" s="1230"/>
      <c r="CY51" s="1230"/>
      <c r="CZ51" s="1230"/>
      <c r="DA51" s="1230"/>
      <c r="DB51" s="1230"/>
      <c r="DC51" s="1230"/>
    </row>
    <row r="52" spans="1:109" ht="13.2" x14ac:dyDescent="0.2">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2" x14ac:dyDescent="0.2">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570</v>
      </c>
      <c r="BC53" s="1233"/>
      <c r="BD53" s="1233"/>
      <c r="BE53" s="1233"/>
      <c r="BF53" s="1233"/>
      <c r="BG53" s="1233"/>
      <c r="BH53" s="1233"/>
      <c r="BI53" s="1233"/>
      <c r="BJ53" s="1233"/>
      <c r="BK53" s="1233"/>
      <c r="BL53" s="1233"/>
      <c r="BM53" s="1233"/>
      <c r="BN53" s="1233"/>
      <c r="BO53" s="1233"/>
      <c r="BP53" s="1230">
        <v>52.4</v>
      </c>
      <c r="BQ53" s="1230"/>
      <c r="BR53" s="1230"/>
      <c r="BS53" s="1230"/>
      <c r="BT53" s="1230"/>
      <c r="BU53" s="1230"/>
      <c r="BV53" s="1230"/>
      <c r="BW53" s="1230"/>
      <c r="BX53" s="1230">
        <v>53.4</v>
      </c>
      <c r="BY53" s="1230"/>
      <c r="BZ53" s="1230"/>
      <c r="CA53" s="1230"/>
      <c r="CB53" s="1230"/>
      <c r="CC53" s="1230"/>
      <c r="CD53" s="1230"/>
      <c r="CE53" s="1230"/>
      <c r="CF53" s="1230">
        <v>54.9</v>
      </c>
      <c r="CG53" s="1230"/>
      <c r="CH53" s="1230"/>
      <c r="CI53" s="1230"/>
      <c r="CJ53" s="1230"/>
      <c r="CK53" s="1230"/>
      <c r="CL53" s="1230"/>
      <c r="CM53" s="1230"/>
      <c r="CN53" s="1230">
        <v>56</v>
      </c>
      <c r="CO53" s="1230"/>
      <c r="CP53" s="1230"/>
      <c r="CQ53" s="1230"/>
      <c r="CR53" s="1230"/>
      <c r="CS53" s="1230"/>
      <c r="CT53" s="1230"/>
      <c r="CU53" s="1230"/>
      <c r="CV53" s="1230">
        <v>57.2</v>
      </c>
      <c r="CW53" s="1230"/>
      <c r="CX53" s="1230"/>
      <c r="CY53" s="1230"/>
      <c r="CZ53" s="1230"/>
      <c r="DA53" s="1230"/>
      <c r="DB53" s="1230"/>
      <c r="DC53" s="1230"/>
    </row>
    <row r="54" spans="1:109" ht="13.2" x14ac:dyDescent="0.2">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2" x14ac:dyDescent="0.2">
      <c r="A55" s="358"/>
      <c r="B55" s="259"/>
      <c r="G55" s="1228"/>
      <c r="H55" s="1228"/>
      <c r="I55" s="1228"/>
      <c r="J55" s="1228"/>
      <c r="K55" s="1235"/>
      <c r="L55" s="1235"/>
      <c r="M55" s="1235"/>
      <c r="N55" s="1235"/>
      <c r="AN55" s="1234" t="s">
        <v>571</v>
      </c>
      <c r="AO55" s="1234"/>
      <c r="AP55" s="1234"/>
      <c r="AQ55" s="1234"/>
      <c r="AR55" s="1234"/>
      <c r="AS55" s="1234"/>
      <c r="AT55" s="1234"/>
      <c r="AU55" s="1234"/>
      <c r="AV55" s="1234"/>
      <c r="AW55" s="1234"/>
      <c r="AX55" s="1234"/>
      <c r="AY55" s="1234"/>
      <c r="AZ55" s="1234"/>
      <c r="BA55" s="1234"/>
      <c r="BB55" s="1233" t="s">
        <v>569</v>
      </c>
      <c r="BC55" s="1233"/>
      <c r="BD55" s="1233"/>
      <c r="BE55" s="1233"/>
      <c r="BF55" s="1233"/>
      <c r="BG55" s="1233"/>
      <c r="BH55" s="1233"/>
      <c r="BI55" s="1233"/>
      <c r="BJ55" s="1233"/>
      <c r="BK55" s="1233"/>
      <c r="BL55" s="1233"/>
      <c r="BM55" s="1233"/>
      <c r="BN55" s="1233"/>
      <c r="BO55" s="1233"/>
      <c r="BP55" s="1230">
        <v>0</v>
      </c>
      <c r="BQ55" s="1230"/>
      <c r="BR55" s="1230"/>
      <c r="BS55" s="1230"/>
      <c r="BT55" s="1230"/>
      <c r="BU55" s="1230"/>
      <c r="BV55" s="1230"/>
      <c r="BW55" s="1230"/>
      <c r="BX55" s="1230">
        <v>0</v>
      </c>
      <c r="BY55" s="1230"/>
      <c r="BZ55" s="1230"/>
      <c r="CA55" s="1230"/>
      <c r="CB55" s="1230"/>
      <c r="CC55" s="1230"/>
      <c r="CD55" s="1230"/>
      <c r="CE55" s="1230"/>
      <c r="CF55" s="1230">
        <v>0</v>
      </c>
      <c r="CG55" s="1230"/>
      <c r="CH55" s="1230"/>
      <c r="CI55" s="1230"/>
      <c r="CJ55" s="1230"/>
      <c r="CK55" s="1230"/>
      <c r="CL55" s="1230"/>
      <c r="CM55" s="1230"/>
      <c r="CN55" s="1230">
        <v>0</v>
      </c>
      <c r="CO55" s="1230"/>
      <c r="CP55" s="1230"/>
      <c r="CQ55" s="1230"/>
      <c r="CR55" s="1230"/>
      <c r="CS55" s="1230"/>
      <c r="CT55" s="1230"/>
      <c r="CU55" s="1230"/>
      <c r="CV55" s="1230">
        <v>0</v>
      </c>
      <c r="CW55" s="1230"/>
      <c r="CX55" s="1230"/>
      <c r="CY55" s="1230"/>
      <c r="CZ55" s="1230"/>
      <c r="DA55" s="1230"/>
      <c r="DB55" s="1230"/>
      <c r="DC55" s="1230"/>
    </row>
    <row r="56" spans="1:109" ht="13.2" x14ac:dyDescent="0.2">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2" x14ac:dyDescent="0.2">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570</v>
      </c>
      <c r="BC57" s="1233"/>
      <c r="BD57" s="1233"/>
      <c r="BE57" s="1233"/>
      <c r="BF57" s="1233"/>
      <c r="BG57" s="1233"/>
      <c r="BH57" s="1233"/>
      <c r="BI57" s="1233"/>
      <c r="BJ57" s="1233"/>
      <c r="BK57" s="1233"/>
      <c r="BL57" s="1233"/>
      <c r="BM57" s="1233"/>
      <c r="BN57" s="1233"/>
      <c r="BO57" s="1233"/>
      <c r="BP57" s="1230">
        <v>62.8</v>
      </c>
      <c r="BQ57" s="1230"/>
      <c r="BR57" s="1230"/>
      <c r="BS57" s="1230"/>
      <c r="BT57" s="1230"/>
      <c r="BU57" s="1230"/>
      <c r="BV57" s="1230"/>
      <c r="BW57" s="1230"/>
      <c r="BX57" s="1230">
        <v>64</v>
      </c>
      <c r="BY57" s="1230"/>
      <c r="BZ57" s="1230"/>
      <c r="CA57" s="1230"/>
      <c r="CB57" s="1230"/>
      <c r="CC57" s="1230"/>
      <c r="CD57" s="1230"/>
      <c r="CE57" s="1230"/>
      <c r="CF57" s="1230">
        <v>66.2</v>
      </c>
      <c r="CG57" s="1230"/>
      <c r="CH57" s="1230"/>
      <c r="CI57" s="1230"/>
      <c r="CJ57" s="1230"/>
      <c r="CK57" s="1230"/>
      <c r="CL57" s="1230"/>
      <c r="CM57" s="1230"/>
      <c r="CN57" s="1230">
        <v>67.099999999999994</v>
      </c>
      <c r="CO57" s="1230"/>
      <c r="CP57" s="1230"/>
      <c r="CQ57" s="1230"/>
      <c r="CR57" s="1230"/>
      <c r="CS57" s="1230"/>
      <c r="CT57" s="1230"/>
      <c r="CU57" s="1230"/>
      <c r="CV57" s="1230">
        <v>67</v>
      </c>
      <c r="CW57" s="1230"/>
      <c r="CX57" s="1230"/>
      <c r="CY57" s="1230"/>
      <c r="CZ57" s="1230"/>
      <c r="DA57" s="1230"/>
      <c r="DB57" s="1230"/>
      <c r="DC57" s="1230"/>
      <c r="DD57" s="363"/>
      <c r="DE57" s="362"/>
    </row>
    <row r="58" spans="1:109" s="358" customFormat="1" ht="13.2" x14ac:dyDescent="0.2">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572</v>
      </c>
    </row>
    <row r="64" spans="1:109" ht="13.2" x14ac:dyDescent="0.2">
      <c r="B64" s="259"/>
      <c r="G64" s="357"/>
      <c r="I64" s="369"/>
      <c r="J64" s="369"/>
      <c r="K64" s="369"/>
      <c r="L64" s="369"/>
      <c r="M64" s="369"/>
      <c r="N64" s="370"/>
      <c r="AM64" s="357"/>
      <c r="AN64" s="357" t="s">
        <v>566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36" t="s">
        <v>575</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2" x14ac:dyDescent="0.2">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2" x14ac:dyDescent="0.2">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2" x14ac:dyDescent="0.2">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2" x14ac:dyDescent="0.2">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567</v>
      </c>
    </row>
    <row r="72" spans="2:107" ht="13.2" x14ac:dyDescent="0.2">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528</v>
      </c>
      <c r="BQ72" s="1234"/>
      <c r="BR72" s="1234"/>
      <c r="BS72" s="1234"/>
      <c r="BT72" s="1234"/>
      <c r="BU72" s="1234"/>
      <c r="BV72" s="1234"/>
      <c r="BW72" s="1234"/>
      <c r="BX72" s="1234" t="s">
        <v>529</v>
      </c>
      <c r="BY72" s="1234"/>
      <c r="BZ72" s="1234"/>
      <c r="CA72" s="1234"/>
      <c r="CB72" s="1234"/>
      <c r="CC72" s="1234"/>
      <c r="CD72" s="1234"/>
      <c r="CE72" s="1234"/>
      <c r="CF72" s="1234" t="s">
        <v>530</v>
      </c>
      <c r="CG72" s="1234"/>
      <c r="CH72" s="1234"/>
      <c r="CI72" s="1234"/>
      <c r="CJ72" s="1234"/>
      <c r="CK72" s="1234"/>
      <c r="CL72" s="1234"/>
      <c r="CM72" s="1234"/>
      <c r="CN72" s="1234" t="s">
        <v>531</v>
      </c>
      <c r="CO72" s="1234"/>
      <c r="CP72" s="1234"/>
      <c r="CQ72" s="1234"/>
      <c r="CR72" s="1234"/>
      <c r="CS72" s="1234"/>
      <c r="CT72" s="1234"/>
      <c r="CU72" s="1234"/>
      <c r="CV72" s="1234" t="s">
        <v>532</v>
      </c>
      <c r="CW72" s="1234"/>
      <c r="CX72" s="1234"/>
      <c r="CY72" s="1234"/>
      <c r="CZ72" s="1234"/>
      <c r="DA72" s="1234"/>
      <c r="DB72" s="1234"/>
      <c r="DC72" s="1234"/>
    </row>
    <row r="73" spans="2:107" ht="13.2" x14ac:dyDescent="0.2">
      <c r="B73" s="259"/>
      <c r="G73" s="1245"/>
      <c r="H73" s="1245"/>
      <c r="I73" s="1245"/>
      <c r="J73" s="1245"/>
      <c r="K73" s="1229"/>
      <c r="L73" s="1229"/>
      <c r="M73" s="1229"/>
      <c r="N73" s="1229"/>
      <c r="AM73" s="359"/>
      <c r="AN73" s="1233" t="s">
        <v>568</v>
      </c>
      <c r="AO73" s="1233"/>
      <c r="AP73" s="1233"/>
      <c r="AQ73" s="1233"/>
      <c r="AR73" s="1233"/>
      <c r="AS73" s="1233"/>
      <c r="AT73" s="1233"/>
      <c r="AU73" s="1233"/>
      <c r="AV73" s="1233"/>
      <c r="AW73" s="1233"/>
      <c r="AX73" s="1233"/>
      <c r="AY73" s="1233"/>
      <c r="AZ73" s="1233"/>
      <c r="BA73" s="1233"/>
      <c r="BB73" s="1233" t="s">
        <v>569</v>
      </c>
      <c r="BC73" s="1233"/>
      <c r="BD73" s="1233"/>
      <c r="BE73" s="1233"/>
      <c r="BF73" s="1233"/>
      <c r="BG73" s="1233"/>
      <c r="BH73" s="1233"/>
      <c r="BI73" s="1233"/>
      <c r="BJ73" s="1233"/>
      <c r="BK73" s="1233"/>
      <c r="BL73" s="1233"/>
      <c r="BM73" s="1233"/>
      <c r="BN73" s="1233"/>
      <c r="BO73" s="1233"/>
      <c r="BP73" s="1230">
        <v>203.9</v>
      </c>
      <c r="BQ73" s="1230"/>
      <c r="BR73" s="1230"/>
      <c r="BS73" s="1230"/>
      <c r="BT73" s="1230"/>
      <c r="BU73" s="1230"/>
      <c r="BV73" s="1230"/>
      <c r="BW73" s="1230"/>
      <c r="BX73" s="1230">
        <v>179.3</v>
      </c>
      <c r="BY73" s="1230"/>
      <c r="BZ73" s="1230"/>
      <c r="CA73" s="1230"/>
      <c r="CB73" s="1230"/>
      <c r="CC73" s="1230"/>
      <c r="CD73" s="1230"/>
      <c r="CE73" s="1230"/>
      <c r="CF73" s="1230">
        <v>150.1</v>
      </c>
      <c r="CG73" s="1230"/>
      <c r="CH73" s="1230"/>
      <c r="CI73" s="1230"/>
      <c r="CJ73" s="1230"/>
      <c r="CK73" s="1230"/>
      <c r="CL73" s="1230"/>
      <c r="CM73" s="1230"/>
      <c r="CN73" s="1230">
        <v>145.9</v>
      </c>
      <c r="CO73" s="1230"/>
      <c r="CP73" s="1230"/>
      <c r="CQ73" s="1230"/>
      <c r="CR73" s="1230"/>
      <c r="CS73" s="1230"/>
      <c r="CT73" s="1230"/>
      <c r="CU73" s="1230"/>
      <c r="CV73" s="1230">
        <v>132.30000000000001</v>
      </c>
      <c r="CW73" s="1230"/>
      <c r="CX73" s="1230"/>
      <c r="CY73" s="1230"/>
      <c r="CZ73" s="1230"/>
      <c r="DA73" s="1230"/>
      <c r="DB73" s="1230"/>
      <c r="DC73" s="1230"/>
    </row>
    <row r="74" spans="2:107" ht="13.2" x14ac:dyDescent="0.2">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2" x14ac:dyDescent="0.2">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573</v>
      </c>
      <c r="BC75" s="1233"/>
      <c r="BD75" s="1233"/>
      <c r="BE75" s="1233"/>
      <c r="BF75" s="1233"/>
      <c r="BG75" s="1233"/>
      <c r="BH75" s="1233"/>
      <c r="BI75" s="1233"/>
      <c r="BJ75" s="1233"/>
      <c r="BK75" s="1233"/>
      <c r="BL75" s="1233"/>
      <c r="BM75" s="1233"/>
      <c r="BN75" s="1233"/>
      <c r="BO75" s="1233"/>
      <c r="BP75" s="1230">
        <v>12.8</v>
      </c>
      <c r="BQ75" s="1230"/>
      <c r="BR75" s="1230"/>
      <c r="BS75" s="1230"/>
      <c r="BT75" s="1230"/>
      <c r="BU75" s="1230"/>
      <c r="BV75" s="1230"/>
      <c r="BW75" s="1230"/>
      <c r="BX75" s="1230">
        <v>12.5</v>
      </c>
      <c r="BY75" s="1230"/>
      <c r="BZ75" s="1230"/>
      <c r="CA75" s="1230"/>
      <c r="CB75" s="1230"/>
      <c r="CC75" s="1230"/>
      <c r="CD75" s="1230"/>
      <c r="CE75" s="1230"/>
      <c r="CF75" s="1230">
        <v>12.1</v>
      </c>
      <c r="CG75" s="1230"/>
      <c r="CH75" s="1230"/>
      <c r="CI75" s="1230"/>
      <c r="CJ75" s="1230"/>
      <c r="CK75" s="1230"/>
      <c r="CL75" s="1230"/>
      <c r="CM75" s="1230"/>
      <c r="CN75" s="1230">
        <v>12.6</v>
      </c>
      <c r="CO75" s="1230"/>
      <c r="CP75" s="1230"/>
      <c r="CQ75" s="1230"/>
      <c r="CR75" s="1230"/>
      <c r="CS75" s="1230"/>
      <c r="CT75" s="1230"/>
      <c r="CU75" s="1230"/>
      <c r="CV75" s="1230">
        <v>13.2</v>
      </c>
      <c r="CW75" s="1230"/>
      <c r="CX75" s="1230"/>
      <c r="CY75" s="1230"/>
      <c r="CZ75" s="1230"/>
      <c r="DA75" s="1230"/>
      <c r="DB75" s="1230"/>
      <c r="DC75" s="1230"/>
    </row>
    <row r="76" spans="2:107" ht="13.2" x14ac:dyDescent="0.2">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2" x14ac:dyDescent="0.2">
      <c r="B77" s="259"/>
      <c r="G77" s="1228"/>
      <c r="H77" s="1228"/>
      <c r="I77" s="1228"/>
      <c r="J77" s="1228"/>
      <c r="K77" s="1229"/>
      <c r="L77" s="1229"/>
      <c r="M77" s="1229"/>
      <c r="N77" s="1229"/>
      <c r="AN77" s="1234" t="s">
        <v>571</v>
      </c>
      <c r="AO77" s="1234"/>
      <c r="AP77" s="1234"/>
      <c r="AQ77" s="1234"/>
      <c r="AR77" s="1234"/>
      <c r="AS77" s="1234"/>
      <c r="AT77" s="1234"/>
      <c r="AU77" s="1234"/>
      <c r="AV77" s="1234"/>
      <c r="AW77" s="1234"/>
      <c r="AX77" s="1234"/>
      <c r="AY77" s="1234"/>
      <c r="AZ77" s="1234"/>
      <c r="BA77" s="1234"/>
      <c r="BB77" s="1233" t="s">
        <v>569</v>
      </c>
      <c r="BC77" s="1233"/>
      <c r="BD77" s="1233"/>
      <c r="BE77" s="1233"/>
      <c r="BF77" s="1233"/>
      <c r="BG77" s="1233"/>
      <c r="BH77" s="1233"/>
      <c r="BI77" s="1233"/>
      <c r="BJ77" s="1233"/>
      <c r="BK77" s="1233"/>
      <c r="BL77" s="1233"/>
      <c r="BM77" s="1233"/>
      <c r="BN77" s="1233"/>
      <c r="BO77" s="1233"/>
      <c r="BP77" s="1230">
        <v>0</v>
      </c>
      <c r="BQ77" s="1230"/>
      <c r="BR77" s="1230"/>
      <c r="BS77" s="1230"/>
      <c r="BT77" s="1230"/>
      <c r="BU77" s="1230"/>
      <c r="BV77" s="1230"/>
      <c r="BW77" s="1230"/>
      <c r="BX77" s="1230">
        <v>0</v>
      </c>
      <c r="BY77" s="1230"/>
      <c r="BZ77" s="1230"/>
      <c r="CA77" s="1230"/>
      <c r="CB77" s="1230"/>
      <c r="CC77" s="1230"/>
      <c r="CD77" s="1230"/>
      <c r="CE77" s="1230"/>
      <c r="CF77" s="1230">
        <v>0</v>
      </c>
      <c r="CG77" s="1230"/>
      <c r="CH77" s="1230"/>
      <c r="CI77" s="1230"/>
      <c r="CJ77" s="1230"/>
      <c r="CK77" s="1230"/>
      <c r="CL77" s="1230"/>
      <c r="CM77" s="1230"/>
      <c r="CN77" s="1230">
        <v>0</v>
      </c>
      <c r="CO77" s="1230"/>
      <c r="CP77" s="1230"/>
      <c r="CQ77" s="1230"/>
      <c r="CR77" s="1230"/>
      <c r="CS77" s="1230"/>
      <c r="CT77" s="1230"/>
      <c r="CU77" s="1230"/>
      <c r="CV77" s="1230">
        <v>0</v>
      </c>
      <c r="CW77" s="1230"/>
      <c r="CX77" s="1230"/>
      <c r="CY77" s="1230"/>
      <c r="CZ77" s="1230"/>
      <c r="DA77" s="1230"/>
      <c r="DB77" s="1230"/>
      <c r="DC77" s="1230"/>
    </row>
    <row r="78" spans="2:107" ht="13.2" x14ac:dyDescent="0.2">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2" x14ac:dyDescent="0.2">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573</v>
      </c>
      <c r="BC79" s="1233"/>
      <c r="BD79" s="1233"/>
      <c r="BE79" s="1233"/>
      <c r="BF79" s="1233"/>
      <c r="BG79" s="1233"/>
      <c r="BH79" s="1233"/>
      <c r="BI79" s="1233"/>
      <c r="BJ79" s="1233"/>
      <c r="BK79" s="1233"/>
      <c r="BL79" s="1233"/>
      <c r="BM79" s="1233"/>
      <c r="BN79" s="1233"/>
      <c r="BO79" s="1233"/>
      <c r="BP79" s="1230">
        <v>7.7</v>
      </c>
      <c r="BQ79" s="1230"/>
      <c r="BR79" s="1230"/>
      <c r="BS79" s="1230"/>
      <c r="BT79" s="1230"/>
      <c r="BU79" s="1230"/>
      <c r="BV79" s="1230"/>
      <c r="BW79" s="1230"/>
      <c r="BX79" s="1230">
        <v>8</v>
      </c>
      <c r="BY79" s="1230"/>
      <c r="BZ79" s="1230"/>
      <c r="CA79" s="1230"/>
      <c r="CB79" s="1230"/>
      <c r="CC79" s="1230"/>
      <c r="CD79" s="1230"/>
      <c r="CE79" s="1230"/>
      <c r="CF79" s="1230">
        <v>8</v>
      </c>
      <c r="CG79" s="1230"/>
      <c r="CH79" s="1230"/>
      <c r="CI79" s="1230"/>
      <c r="CJ79" s="1230"/>
      <c r="CK79" s="1230"/>
      <c r="CL79" s="1230"/>
      <c r="CM79" s="1230"/>
      <c r="CN79" s="1230">
        <v>8.3000000000000007</v>
      </c>
      <c r="CO79" s="1230"/>
      <c r="CP79" s="1230"/>
      <c r="CQ79" s="1230"/>
      <c r="CR79" s="1230"/>
      <c r="CS79" s="1230"/>
      <c r="CT79" s="1230"/>
      <c r="CU79" s="1230"/>
      <c r="CV79" s="1230">
        <v>8.4</v>
      </c>
      <c r="CW79" s="1230"/>
      <c r="CX79" s="1230"/>
      <c r="CY79" s="1230"/>
      <c r="CZ79" s="1230"/>
      <c r="DA79" s="1230"/>
      <c r="DB79" s="1230"/>
      <c r="DC79" s="1230"/>
    </row>
    <row r="80" spans="2:107" ht="13.2" x14ac:dyDescent="0.2">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H6ppnjybyHNIJQJaFoACHUZ4PCCRDxkSDgdj5SIgIiAX9yfTB5lM/eV3qpWnbOqYX4BmmzQFIfwZ60+kBeUaAg==" saltValue="xFsUftZBMHYxy9VouLr/u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A3F67-068D-4CFE-961A-F96B1F6A9DBB}">
  <sheetPr>
    <pageSetUpPr fitToPage="1"/>
  </sheetPr>
  <dimension ref="A1:DR125"/>
  <sheetViews>
    <sheetView showGridLines="0" topLeftCell="A41" zoomScale="85" zoomScaleNormal="85"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wjqxX903OUpca7W1IMgCZiqbxD1mWncC6Sa61tRQ5ZmmC+iAbGQSL+J2p2VdYE5jirW7RBR4sIecZKxOtcBbKg==" saltValue="0tq4FGVQT92rLQ0qEjk0f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293AF8-49FE-4C6D-B362-A84DF223BCC5}">
  <sheetPr>
    <pageSetUpPr fitToPage="1"/>
  </sheetPr>
  <dimension ref="A1:DR125"/>
  <sheetViews>
    <sheetView showGridLines="0" topLeftCell="A73"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kbSxw7f5vg8ztHevkNTu3j+g34GC9hVkKWqr1KnO1xhyeN6WTEFmAeQu/353TvTnRl2bacRKIkWnOXhK+ndfsg==" saltValue="PawGiQ0splwQ1otAgtYI7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527</v>
      </c>
      <c r="G2" s="149"/>
      <c r="H2" s="150"/>
    </row>
    <row r="3" spans="1:8" x14ac:dyDescent="0.2">
      <c r="A3" s="146" t="s">
        <v>520</v>
      </c>
      <c r="B3" s="151"/>
      <c r="C3" s="152"/>
      <c r="D3" s="153">
        <v>115179</v>
      </c>
      <c r="E3" s="154"/>
      <c r="F3" s="155">
        <v>126262</v>
      </c>
      <c r="G3" s="156"/>
      <c r="H3" s="157"/>
    </row>
    <row r="4" spans="1:8" x14ac:dyDescent="0.2">
      <c r="A4" s="158"/>
      <c r="B4" s="159"/>
      <c r="C4" s="160"/>
      <c r="D4" s="161">
        <v>83907</v>
      </c>
      <c r="E4" s="162"/>
      <c r="F4" s="163">
        <v>56769</v>
      </c>
      <c r="G4" s="164"/>
      <c r="H4" s="165"/>
    </row>
    <row r="5" spans="1:8" x14ac:dyDescent="0.2">
      <c r="A5" s="146" t="s">
        <v>522</v>
      </c>
      <c r="B5" s="151"/>
      <c r="C5" s="152"/>
      <c r="D5" s="153">
        <v>99204</v>
      </c>
      <c r="E5" s="154"/>
      <c r="F5" s="155">
        <v>126525</v>
      </c>
      <c r="G5" s="156"/>
      <c r="H5" s="157"/>
    </row>
    <row r="6" spans="1:8" x14ac:dyDescent="0.2">
      <c r="A6" s="158"/>
      <c r="B6" s="159"/>
      <c r="C6" s="160"/>
      <c r="D6" s="161">
        <v>26063</v>
      </c>
      <c r="E6" s="162"/>
      <c r="F6" s="163">
        <v>67052</v>
      </c>
      <c r="G6" s="164"/>
      <c r="H6" s="165"/>
    </row>
    <row r="7" spans="1:8" x14ac:dyDescent="0.2">
      <c r="A7" s="146" t="s">
        <v>523</v>
      </c>
      <c r="B7" s="151"/>
      <c r="C7" s="152"/>
      <c r="D7" s="153">
        <v>61736</v>
      </c>
      <c r="E7" s="154"/>
      <c r="F7" s="155">
        <v>122054</v>
      </c>
      <c r="G7" s="156"/>
      <c r="H7" s="157"/>
    </row>
    <row r="8" spans="1:8" x14ac:dyDescent="0.2">
      <c r="A8" s="158"/>
      <c r="B8" s="159"/>
      <c r="C8" s="160"/>
      <c r="D8" s="161">
        <v>28003</v>
      </c>
      <c r="E8" s="162"/>
      <c r="F8" s="163">
        <v>68298</v>
      </c>
      <c r="G8" s="164"/>
      <c r="H8" s="165"/>
    </row>
    <row r="9" spans="1:8" x14ac:dyDescent="0.2">
      <c r="A9" s="146" t="s">
        <v>524</v>
      </c>
      <c r="B9" s="151"/>
      <c r="C9" s="152"/>
      <c r="D9" s="153">
        <v>100681</v>
      </c>
      <c r="E9" s="154"/>
      <c r="F9" s="155">
        <v>111644</v>
      </c>
      <c r="G9" s="156"/>
      <c r="H9" s="157"/>
    </row>
    <row r="10" spans="1:8" x14ac:dyDescent="0.2">
      <c r="A10" s="158"/>
      <c r="B10" s="159"/>
      <c r="C10" s="160"/>
      <c r="D10" s="161">
        <v>52388</v>
      </c>
      <c r="E10" s="162"/>
      <c r="F10" s="163">
        <v>66606</v>
      </c>
      <c r="G10" s="164"/>
      <c r="H10" s="165"/>
    </row>
    <row r="11" spans="1:8" x14ac:dyDescent="0.2">
      <c r="A11" s="146" t="s">
        <v>525</v>
      </c>
      <c r="B11" s="151"/>
      <c r="C11" s="152"/>
      <c r="D11" s="153">
        <v>80245</v>
      </c>
      <c r="E11" s="154"/>
      <c r="F11" s="155">
        <v>127917</v>
      </c>
      <c r="G11" s="156"/>
      <c r="H11" s="157"/>
    </row>
    <row r="12" spans="1:8" x14ac:dyDescent="0.2">
      <c r="A12" s="158"/>
      <c r="B12" s="159"/>
      <c r="C12" s="166"/>
      <c r="D12" s="161">
        <v>33002</v>
      </c>
      <c r="E12" s="162"/>
      <c r="F12" s="163">
        <v>69746</v>
      </c>
      <c r="G12" s="164"/>
      <c r="H12" s="165"/>
    </row>
    <row r="13" spans="1:8" x14ac:dyDescent="0.2">
      <c r="A13" s="146"/>
      <c r="B13" s="151"/>
      <c r="C13" s="152"/>
      <c r="D13" s="153">
        <v>91409</v>
      </c>
      <c r="E13" s="154"/>
      <c r="F13" s="155">
        <v>122880</v>
      </c>
      <c r="G13" s="167"/>
      <c r="H13" s="157"/>
    </row>
    <row r="14" spans="1:8" x14ac:dyDescent="0.2">
      <c r="A14" s="158"/>
      <c r="B14" s="159"/>
      <c r="C14" s="160"/>
      <c r="D14" s="161">
        <v>44673</v>
      </c>
      <c r="E14" s="162"/>
      <c r="F14" s="163">
        <v>65694</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2.69</v>
      </c>
      <c r="C19" s="168">
        <f>ROUND(VALUE(SUBSTITUTE(実質収支比率等に係る経年分析!G$48,"▲","-")),2)</f>
        <v>7.26</v>
      </c>
      <c r="D19" s="168">
        <f>ROUND(VALUE(SUBSTITUTE(実質収支比率等に係る経年分析!H$48,"▲","-")),2)</f>
        <v>10.37</v>
      </c>
      <c r="E19" s="168">
        <f>ROUND(VALUE(SUBSTITUTE(実質収支比率等に係る経年分析!I$48,"▲","-")),2)</f>
        <v>6.97</v>
      </c>
      <c r="F19" s="168">
        <f>ROUND(VALUE(SUBSTITUTE(実質収支比率等に係る経年分析!J$48,"▲","-")),2)</f>
        <v>4.1399999999999997</v>
      </c>
    </row>
    <row r="20" spans="1:11" x14ac:dyDescent="0.2">
      <c r="A20" s="168" t="s">
        <v>53</v>
      </c>
      <c r="B20" s="168">
        <f>ROUND(VALUE(SUBSTITUTE(実質収支比率等に係る経年分析!F$47,"▲","-")),2)</f>
        <v>32.9</v>
      </c>
      <c r="C20" s="168">
        <f>ROUND(VALUE(SUBSTITUTE(実質収支比率等に係る経年分析!G$47,"▲","-")),2)</f>
        <v>36.880000000000003</v>
      </c>
      <c r="D20" s="168">
        <f>ROUND(VALUE(SUBSTITUTE(実質収支比率等に係る経年分析!H$47,"▲","-")),2)</f>
        <v>47.41</v>
      </c>
      <c r="E20" s="168">
        <f>ROUND(VALUE(SUBSTITUTE(実質収支比率等に係る経年分析!I$47,"▲","-")),2)</f>
        <v>56.68</v>
      </c>
      <c r="F20" s="168">
        <f>ROUND(VALUE(SUBSTITUTE(実質収支比率等に係る経年分析!J$47,"▲","-")),2)</f>
        <v>59.75</v>
      </c>
    </row>
    <row r="21" spans="1:11" x14ac:dyDescent="0.2">
      <c r="A21" s="168" t="s">
        <v>54</v>
      </c>
      <c r="B21" s="168">
        <f>IF(ISNUMBER(VALUE(SUBSTITUTE(実質収支比率等に係る経年分析!F$49,"▲","-"))),ROUND(VALUE(SUBSTITUTE(実質収支比率等に係る経年分析!F$49,"▲","-")),2),NA())</f>
        <v>-3.93</v>
      </c>
      <c r="C21" s="168">
        <f>IF(ISNUMBER(VALUE(SUBSTITUTE(実質収支比率等に係る経年分析!G$49,"▲","-"))),ROUND(VALUE(SUBSTITUTE(実質収支比率等に係る経年分析!G$49,"▲","-")),2),NA())</f>
        <v>9.36</v>
      </c>
      <c r="D21" s="168">
        <f>IF(ISNUMBER(VALUE(SUBSTITUTE(実質収支比率等に係る経年分析!H$49,"▲","-"))),ROUND(VALUE(SUBSTITUTE(実質収支比率等に係る経年分析!H$49,"▲","-")),2),NA())</f>
        <v>13.71</v>
      </c>
      <c r="E21" s="168">
        <f>IF(ISNUMBER(VALUE(SUBSTITUTE(実質収支比率等に係る経年分析!I$49,"▲","-"))),ROUND(VALUE(SUBSTITUTE(実質収支比率等に係る経年分析!I$49,"▲","-")),2),NA())</f>
        <v>-0.63</v>
      </c>
      <c r="F21" s="168">
        <f>IF(ISNUMBER(VALUE(SUBSTITUTE(実質収支比率等に係る経年分析!J$49,"▲","-"))),ROUND(VALUE(SUBSTITUTE(実質収支比率等に係る経年分析!J$49,"▲","-")),2),NA())</f>
        <v>-2.74</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漁業集落環境整備事業特別会計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0.03</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0.03</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1.04</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公共下水道事業特別会計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0.04</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1.81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介護保険特別会計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0.81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0.59</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1.26</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3.07</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0.01</v>
      </c>
    </row>
    <row r="32" spans="1:11" x14ac:dyDescent="0.2">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1.8</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2.13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1.84</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1.55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0.93</v>
      </c>
    </row>
    <row r="33" spans="1:16" x14ac:dyDescent="0.2">
      <c r="A33" s="169" t="str">
        <f>IF(連結実質赤字比率に係る赤字・黒字の構成分析!C$37="",NA(),連結実質赤字比率に係る赤字・黒字の構成分析!C$37)</f>
        <v>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1.87</v>
      </c>
    </row>
    <row r="34" spans="1:16" x14ac:dyDescent="0.2">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2.69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7.26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10.37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6.96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4.0999999999999996</v>
      </c>
    </row>
    <row r="35" spans="1:16" x14ac:dyDescent="0.2">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#VALUE!</v>
      </c>
      <c r="C35" s="169" t="e">
        <f>IF(ROUND(VALUE(SUBSTITUTE(連結実質赤字比率に係る赤字・黒字の構成分析!F$35,"▲", "-")), 2) &gt;= 0, ABS(ROUND(VALUE(SUBSTITUTE(連結実質赤字比率に係る赤字・黒字の構成分析!F$35,"▲", "-")), 2)), NA())</f>
        <v>#VALUE!</v>
      </c>
      <c r="D35" s="169" t="e">
        <f>IF(ROUND(VALUE(SUBSTITUTE(連結実質赤字比率に係る赤字・黒字の構成分析!G$35,"▲", "-")), 2) &lt; 0, ABS(ROUND(VALUE(SUBSTITUTE(連結実質赤字比率に係る赤字・黒字の構成分析!G$35,"▲", "-")), 2)), NA())</f>
        <v>#VALUE!</v>
      </c>
      <c r="E35" s="169" t="e">
        <f>IF(ROUND(VALUE(SUBSTITUTE(連結実質赤字比率に係る赤字・黒字の構成分析!G$35,"▲", "-")), 2) &gt;= 0, ABS(ROUND(VALUE(SUBSTITUTE(連結実質赤字比率に係る赤字・黒字の構成分析!G$35,"▲", "-")), 2)), NA())</f>
        <v>#VALUE!</v>
      </c>
      <c r="F35" s="169" t="e">
        <f>IF(ROUND(VALUE(SUBSTITUTE(連結実質赤字比率に係る赤字・黒字の構成分析!H$35,"▲", "-")), 2) &lt; 0, ABS(ROUND(VALUE(SUBSTITUTE(連結実質赤字比率に係る赤字・黒字の構成分析!H$35,"▲", "-")), 2)), NA())</f>
        <v>#VALUE!</v>
      </c>
      <c r="G35" s="169" t="e">
        <f>IF(ROUND(VALUE(SUBSTITUTE(連結実質赤字比率に係る赤字・黒字の構成分析!H$35,"▲", "-")), 2) &gt;= 0, ABS(ROUND(VALUE(SUBSTITUTE(連結実質赤字比率に係る赤字・黒字の構成分析!H$35,"▲", "-")), 2)), NA())</f>
        <v>#VALUE!</v>
      </c>
      <c r="H35" s="169" t="e">
        <f>IF(ROUND(VALUE(SUBSTITUTE(連結実質赤字比率に係る赤字・黒字の構成分析!I$35,"▲", "-")), 2) &lt; 0, ABS(ROUND(VALUE(SUBSTITUTE(連結実質赤字比率に係る赤字・黒字の構成分析!I$35,"▲", "-")), 2)), NA())</f>
        <v>#VALUE!</v>
      </c>
      <c r="I35" s="169" t="e">
        <f>IF(ROUND(VALUE(SUBSTITUTE(連結実質赤字比率に係る赤字・黒字の構成分析!I$35,"▲", "-")), 2) &gt;= 0, ABS(ROUND(VALUE(SUBSTITUTE(連結実質赤字比率に係る赤字・黒字の構成分析!I$35,"▲", "-")), 2)), NA())</f>
        <v>#VALUE!</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7.3</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23.23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19.059999999999999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17.16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18.829999999999998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21.71</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467</v>
      </c>
      <c r="E42" s="170"/>
      <c r="F42" s="170"/>
      <c r="G42" s="170">
        <f>'実質公債費比率（分子）の構造'!L$52</f>
        <v>476</v>
      </c>
      <c r="H42" s="170"/>
      <c r="I42" s="170"/>
      <c r="J42" s="170">
        <f>'実質公債費比率（分子）の構造'!M$52</f>
        <v>478</v>
      </c>
      <c r="K42" s="170"/>
      <c r="L42" s="170"/>
      <c r="M42" s="170">
        <f>'実質公債費比率（分子）の構造'!N$52</f>
        <v>505</v>
      </c>
      <c r="N42" s="170"/>
      <c r="O42" s="170"/>
      <c r="P42" s="170">
        <f>'実質公債費比率（分子）の構造'!O$52</f>
        <v>498</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43</v>
      </c>
      <c r="C45" s="170"/>
      <c r="D45" s="170"/>
      <c r="E45" s="170">
        <f>'実質公債費比率（分子）の構造'!L$49</f>
        <v>40</v>
      </c>
      <c r="F45" s="170"/>
      <c r="G45" s="170"/>
      <c r="H45" s="170">
        <f>'実質公債費比率（分子）の構造'!M$49</f>
        <v>28</v>
      </c>
      <c r="I45" s="170"/>
      <c r="J45" s="170"/>
      <c r="K45" s="170">
        <f>'実質公債費比率（分子）の構造'!N$49</f>
        <v>32</v>
      </c>
      <c r="L45" s="170"/>
      <c r="M45" s="170"/>
      <c r="N45" s="170">
        <f>'実質公債費比率（分子）の構造'!O$49</f>
        <v>45</v>
      </c>
      <c r="O45" s="170"/>
      <c r="P45" s="170"/>
    </row>
    <row r="46" spans="1:16" x14ac:dyDescent="0.2">
      <c r="A46" s="170" t="s">
        <v>64</v>
      </c>
      <c r="B46" s="170">
        <f>'実質公債費比率（分子）の構造'!K$48</f>
        <v>266</v>
      </c>
      <c r="C46" s="170"/>
      <c r="D46" s="170"/>
      <c r="E46" s="170">
        <f>'実質公債費比率（分子）の構造'!L$48</f>
        <v>263</v>
      </c>
      <c r="F46" s="170"/>
      <c r="G46" s="170"/>
      <c r="H46" s="170">
        <f>'実質公債費比率（分子）の構造'!M$48</f>
        <v>284</v>
      </c>
      <c r="I46" s="170"/>
      <c r="J46" s="170"/>
      <c r="K46" s="170">
        <f>'実質公債費比率（分子）の構造'!N$48</f>
        <v>307</v>
      </c>
      <c r="L46" s="170"/>
      <c r="M46" s="170"/>
      <c r="N46" s="170">
        <f>'実質公債費比率（分子）の構造'!O$48</f>
        <v>282</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406</v>
      </c>
      <c r="C49" s="170"/>
      <c r="D49" s="170"/>
      <c r="E49" s="170">
        <f>'実質公債費比率（分子）の構造'!L$45</f>
        <v>429</v>
      </c>
      <c r="F49" s="170"/>
      <c r="G49" s="170"/>
      <c r="H49" s="170">
        <f>'実質公債費比率（分子）の構造'!M$45</f>
        <v>446</v>
      </c>
      <c r="I49" s="170"/>
      <c r="J49" s="170"/>
      <c r="K49" s="170">
        <f>'実質公債費比率（分子）の構造'!N$45</f>
        <v>481</v>
      </c>
      <c r="L49" s="170"/>
      <c r="M49" s="170"/>
      <c r="N49" s="170">
        <f>'実質公債費比率（分子）の構造'!O$45</f>
        <v>487</v>
      </c>
      <c r="O49" s="170"/>
      <c r="P49" s="170"/>
    </row>
    <row r="50" spans="1:16" x14ac:dyDescent="0.2">
      <c r="A50" s="170" t="s">
        <v>67</v>
      </c>
      <c r="B50" s="170" t="e">
        <f>NA()</f>
        <v>#N/A</v>
      </c>
      <c r="C50" s="170">
        <f>IF(ISNUMBER('実質公債費比率（分子）の構造'!K$53),'実質公債費比率（分子）の構造'!K$53,NA())</f>
        <v>248</v>
      </c>
      <c r="D50" s="170" t="e">
        <f>NA()</f>
        <v>#N/A</v>
      </c>
      <c r="E50" s="170" t="e">
        <f>NA()</f>
        <v>#N/A</v>
      </c>
      <c r="F50" s="170">
        <f>IF(ISNUMBER('実質公債費比率（分子）の構造'!L$53),'実質公債費比率（分子）の構造'!L$53,NA())</f>
        <v>256</v>
      </c>
      <c r="G50" s="170" t="e">
        <f>NA()</f>
        <v>#N/A</v>
      </c>
      <c r="H50" s="170" t="e">
        <f>NA()</f>
        <v>#N/A</v>
      </c>
      <c r="I50" s="170">
        <f>IF(ISNUMBER('実質公債費比率（分子）の構造'!M$53),'実質公債費比率（分子）の構造'!M$53,NA())</f>
        <v>280</v>
      </c>
      <c r="J50" s="170" t="e">
        <f>NA()</f>
        <v>#N/A</v>
      </c>
      <c r="K50" s="170" t="e">
        <f>NA()</f>
        <v>#N/A</v>
      </c>
      <c r="L50" s="170">
        <f>IF(ISNUMBER('実質公債費比率（分子）の構造'!N$53),'実質公債費比率（分子）の構造'!N$53,NA())</f>
        <v>315</v>
      </c>
      <c r="M50" s="170" t="e">
        <f>NA()</f>
        <v>#N/A</v>
      </c>
      <c r="N50" s="170" t="e">
        <f>NA()</f>
        <v>#N/A</v>
      </c>
      <c r="O50" s="170">
        <f>IF(ISNUMBER('実質公債費比率（分子）の構造'!O$53),'実質公債費比率（分子）の構造'!O$53,NA())</f>
        <v>316</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5392</v>
      </c>
      <c r="E56" s="169"/>
      <c r="F56" s="169"/>
      <c r="G56" s="169">
        <f>'将来負担比率（分子）の構造'!J$52</f>
        <v>5316</v>
      </c>
      <c r="H56" s="169"/>
      <c r="I56" s="169"/>
      <c r="J56" s="169">
        <f>'将来負担比率（分子）の構造'!K$52</f>
        <v>5195</v>
      </c>
      <c r="K56" s="169"/>
      <c r="L56" s="169"/>
      <c r="M56" s="169">
        <f>'将来負担比率（分子）の構造'!L$52</f>
        <v>5053</v>
      </c>
      <c r="N56" s="169"/>
      <c r="O56" s="169"/>
      <c r="P56" s="169">
        <f>'将来負担比率（分子）の構造'!M$52</f>
        <v>4855</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915</v>
      </c>
      <c r="E58" s="169"/>
      <c r="F58" s="169"/>
      <c r="G58" s="169">
        <f>'将来負担比率（分子）の構造'!J$50</f>
        <v>1096</v>
      </c>
      <c r="H58" s="169"/>
      <c r="I58" s="169"/>
      <c r="J58" s="169">
        <f>'将来負担比率（分子）の構造'!K$50</f>
        <v>1487</v>
      </c>
      <c r="K58" s="169"/>
      <c r="L58" s="169"/>
      <c r="M58" s="169">
        <f>'将来負担比率（分子）の構造'!L$50</f>
        <v>1716</v>
      </c>
      <c r="N58" s="169"/>
      <c r="O58" s="169"/>
      <c r="P58" s="169">
        <f>'将来負担比率（分子）の構造'!M$50</f>
        <v>1836</v>
      </c>
    </row>
    <row r="59" spans="1:16" x14ac:dyDescent="0.2">
      <c r="A59" s="169" t="s">
        <v>39</v>
      </c>
      <c r="B59" s="169">
        <f>'将来負担比率（分子）の構造'!I$49</f>
        <v>50</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536</v>
      </c>
      <c r="C62" s="169"/>
      <c r="D62" s="169"/>
      <c r="E62" s="169">
        <f>'将来負担比率（分子）の構造'!J$45</f>
        <v>544</v>
      </c>
      <c r="F62" s="169"/>
      <c r="G62" s="169"/>
      <c r="H62" s="169">
        <f>'将来負担比率（分子）の構造'!K$45</f>
        <v>517</v>
      </c>
      <c r="I62" s="169"/>
      <c r="J62" s="169"/>
      <c r="K62" s="169">
        <f>'将来負担比率（分子）の構造'!L$45</f>
        <v>512</v>
      </c>
      <c r="L62" s="169"/>
      <c r="M62" s="169"/>
      <c r="N62" s="169">
        <f>'将来負担比率（分子）の構造'!M$45</f>
        <v>514</v>
      </c>
      <c r="O62" s="169"/>
      <c r="P62" s="169"/>
    </row>
    <row r="63" spans="1:16" x14ac:dyDescent="0.2">
      <c r="A63" s="169" t="s">
        <v>34</v>
      </c>
      <c r="B63" s="169">
        <f>'将来負担比率（分子）の構造'!I$44</f>
        <v>428</v>
      </c>
      <c r="C63" s="169"/>
      <c r="D63" s="169"/>
      <c r="E63" s="169">
        <f>'将来負担比率（分子）の構造'!J$44</f>
        <v>418</v>
      </c>
      <c r="F63" s="169"/>
      <c r="G63" s="169"/>
      <c r="H63" s="169">
        <f>'将来負担比率（分子）の構造'!K$44</f>
        <v>590</v>
      </c>
      <c r="I63" s="169"/>
      <c r="J63" s="169"/>
      <c r="K63" s="169">
        <f>'将来負担比率（分子）の構造'!L$44</f>
        <v>659</v>
      </c>
      <c r="L63" s="169"/>
      <c r="M63" s="169"/>
      <c r="N63" s="169">
        <f>'将来負担比率（分子）の構造'!M$44</f>
        <v>689</v>
      </c>
      <c r="O63" s="169"/>
      <c r="P63" s="169"/>
    </row>
    <row r="64" spans="1:16" x14ac:dyDescent="0.2">
      <c r="A64" s="169" t="s">
        <v>33</v>
      </c>
      <c r="B64" s="169">
        <f>'将来負担比率（分子）の構造'!I$43</f>
        <v>4695</v>
      </c>
      <c r="C64" s="169"/>
      <c r="D64" s="169"/>
      <c r="E64" s="169">
        <f>'将来負担比率（分子）の構造'!J$43</f>
        <v>4689</v>
      </c>
      <c r="F64" s="169"/>
      <c r="G64" s="169"/>
      <c r="H64" s="169">
        <f>'将来負担比率（分子）の構造'!K$43</f>
        <v>4676</v>
      </c>
      <c r="I64" s="169"/>
      <c r="J64" s="169"/>
      <c r="K64" s="169">
        <f>'将来負担比率（分子）の構造'!L$43</f>
        <v>4625</v>
      </c>
      <c r="L64" s="169"/>
      <c r="M64" s="169"/>
      <c r="N64" s="169">
        <f>'将来負担比率（分子）の構造'!M$43</f>
        <v>4393</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4638</v>
      </c>
      <c r="C66" s="169"/>
      <c r="D66" s="169"/>
      <c r="E66" s="169">
        <f>'将来負担比率（分子）の構造'!J$41</f>
        <v>4570</v>
      </c>
      <c r="F66" s="169"/>
      <c r="G66" s="169"/>
      <c r="H66" s="169">
        <f>'将来負担比率（分子）の構造'!K$41</f>
        <v>4412</v>
      </c>
      <c r="I66" s="169"/>
      <c r="J66" s="169"/>
      <c r="K66" s="169">
        <f>'将来負担比率（分子）の構造'!L$41</f>
        <v>4275</v>
      </c>
      <c r="L66" s="169"/>
      <c r="M66" s="169"/>
      <c r="N66" s="169">
        <f>'将来負担比率（分子）の構造'!M$41</f>
        <v>4135</v>
      </c>
      <c r="O66" s="169"/>
      <c r="P66" s="169"/>
    </row>
    <row r="67" spans="1:16" x14ac:dyDescent="0.2">
      <c r="A67" s="169" t="s">
        <v>71</v>
      </c>
      <c r="B67" s="169" t="e">
        <f>NA()</f>
        <v>#N/A</v>
      </c>
      <c r="C67" s="169">
        <f>IF(ISNUMBER('将来負担比率（分子）の構造'!I$53), IF('将来負担比率（分子）の構造'!I$53 &lt; 0, 0, '将来負担比率（分子）の構造'!I$53), NA())</f>
        <v>4040</v>
      </c>
      <c r="D67" s="169" t="e">
        <f>NA()</f>
        <v>#N/A</v>
      </c>
      <c r="E67" s="169" t="e">
        <f>NA()</f>
        <v>#N/A</v>
      </c>
      <c r="F67" s="169">
        <f>IF(ISNUMBER('将来負担比率（分子）の構造'!J$53), IF('将来負担比率（分子）の構造'!J$53 &lt; 0, 0, '将来負担比率（分子）の構造'!J$53), NA())</f>
        <v>3808</v>
      </c>
      <c r="G67" s="169" t="e">
        <f>NA()</f>
        <v>#N/A</v>
      </c>
      <c r="H67" s="169" t="e">
        <f>NA()</f>
        <v>#N/A</v>
      </c>
      <c r="I67" s="169">
        <f>IF(ISNUMBER('将来負担比率（分子）の構造'!K$53), IF('将来負担比率（分子）の構造'!K$53 &lt; 0, 0, '将来負担比率（分子）の構造'!K$53), NA())</f>
        <v>3513</v>
      </c>
      <c r="J67" s="169" t="e">
        <f>NA()</f>
        <v>#N/A</v>
      </c>
      <c r="K67" s="169" t="e">
        <f>NA()</f>
        <v>#N/A</v>
      </c>
      <c r="L67" s="169">
        <f>IF(ISNUMBER('将来負担比率（分子）の構造'!L$53), IF('将来負担比率（分子）の構造'!L$53 &lt; 0, 0, '将来負担比率（分子）の構造'!L$53), NA())</f>
        <v>3302</v>
      </c>
      <c r="M67" s="169" t="e">
        <f>NA()</f>
        <v>#N/A</v>
      </c>
      <c r="N67" s="169" t="e">
        <f>NA()</f>
        <v>#N/A</v>
      </c>
      <c r="O67" s="169">
        <f>IF(ISNUMBER('将来負担比率（分子）の構造'!M$53), IF('将来負担比率（分子）の構造'!M$53 &lt; 0, 0, '将来負担比率（分子）の構造'!M$53), NA())</f>
        <v>3039</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1336</v>
      </c>
      <c r="C72" s="173">
        <f>基金残高に係る経年分析!G55</f>
        <v>1568</v>
      </c>
      <c r="D72" s="173">
        <f>基金残高に係る経年分析!H55</f>
        <v>1669</v>
      </c>
    </row>
    <row r="73" spans="1:16" x14ac:dyDescent="0.2">
      <c r="A73" s="172" t="s">
        <v>74</v>
      </c>
      <c r="B73" s="173">
        <f>基金残高に係る経年分析!F56</f>
        <v>1</v>
      </c>
      <c r="C73" s="173">
        <f>基金残高に係る経年分析!G56</f>
        <v>1</v>
      </c>
      <c r="D73" s="173">
        <f>基金残高に係る経年分析!H56</f>
        <v>12</v>
      </c>
    </row>
    <row r="74" spans="1:16" x14ac:dyDescent="0.2">
      <c r="A74" s="172" t="s">
        <v>75</v>
      </c>
      <c r="B74" s="173">
        <f>基金残高に係る経年分析!F57</f>
        <v>62</v>
      </c>
      <c r="C74" s="173">
        <f>基金残高に係る経年分析!G57</f>
        <v>58</v>
      </c>
      <c r="D74" s="173">
        <f>基金残高に係る経年分析!H57</f>
        <v>73</v>
      </c>
    </row>
  </sheetData>
  <sheetProtection algorithmName="SHA-512" hashValue="Dh+jDqtHm6a0+QhCO3qHHfREW/n6XhrBO2Y/zqQSo1yqNq5wEYVB9LsUo7qDTb2kmFM4d2YPuXWRE1FzvOrxTQ==" saltValue="Vim7ldwisR75vOPk5CRRr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203</v>
      </c>
      <c r="DI1" s="731"/>
      <c r="DJ1" s="731"/>
      <c r="DK1" s="731"/>
      <c r="DL1" s="731"/>
      <c r="DM1" s="731"/>
      <c r="DN1" s="732"/>
      <c r="DO1" s="208"/>
      <c r="DP1" s="730" t="s">
        <v>204</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206</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207</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208</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209</v>
      </c>
      <c r="S4" s="687"/>
      <c r="T4" s="687"/>
      <c r="U4" s="687"/>
      <c r="V4" s="687"/>
      <c r="W4" s="687"/>
      <c r="X4" s="687"/>
      <c r="Y4" s="688"/>
      <c r="Z4" s="686" t="s">
        <v>210</v>
      </c>
      <c r="AA4" s="687"/>
      <c r="AB4" s="687"/>
      <c r="AC4" s="688"/>
      <c r="AD4" s="686" t="s">
        <v>211</v>
      </c>
      <c r="AE4" s="687"/>
      <c r="AF4" s="687"/>
      <c r="AG4" s="687"/>
      <c r="AH4" s="687"/>
      <c r="AI4" s="687"/>
      <c r="AJ4" s="687"/>
      <c r="AK4" s="688"/>
      <c r="AL4" s="686" t="s">
        <v>210</v>
      </c>
      <c r="AM4" s="687"/>
      <c r="AN4" s="687"/>
      <c r="AO4" s="688"/>
      <c r="AP4" s="733" t="s">
        <v>212</v>
      </c>
      <c r="AQ4" s="733"/>
      <c r="AR4" s="733"/>
      <c r="AS4" s="733"/>
      <c r="AT4" s="733"/>
      <c r="AU4" s="733"/>
      <c r="AV4" s="733"/>
      <c r="AW4" s="733"/>
      <c r="AX4" s="733"/>
      <c r="AY4" s="733"/>
      <c r="AZ4" s="733"/>
      <c r="BA4" s="733"/>
      <c r="BB4" s="733"/>
      <c r="BC4" s="733"/>
      <c r="BD4" s="733"/>
      <c r="BE4" s="733"/>
      <c r="BF4" s="733"/>
      <c r="BG4" s="733" t="s">
        <v>213</v>
      </c>
      <c r="BH4" s="733"/>
      <c r="BI4" s="733"/>
      <c r="BJ4" s="733"/>
      <c r="BK4" s="733"/>
      <c r="BL4" s="733"/>
      <c r="BM4" s="733"/>
      <c r="BN4" s="733"/>
      <c r="BO4" s="733" t="s">
        <v>210</v>
      </c>
      <c r="BP4" s="733"/>
      <c r="BQ4" s="733"/>
      <c r="BR4" s="733"/>
      <c r="BS4" s="733" t="s">
        <v>214</v>
      </c>
      <c r="BT4" s="733"/>
      <c r="BU4" s="733"/>
      <c r="BV4" s="733"/>
      <c r="BW4" s="733"/>
      <c r="BX4" s="733"/>
      <c r="BY4" s="733"/>
      <c r="BZ4" s="733"/>
      <c r="CA4" s="733"/>
      <c r="CB4" s="733"/>
      <c r="CD4" s="686" t="s">
        <v>215</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216</v>
      </c>
      <c r="C5" s="693"/>
      <c r="D5" s="693"/>
      <c r="E5" s="693"/>
      <c r="F5" s="693"/>
      <c r="G5" s="693"/>
      <c r="H5" s="693"/>
      <c r="I5" s="693"/>
      <c r="J5" s="693"/>
      <c r="K5" s="693"/>
      <c r="L5" s="693"/>
      <c r="M5" s="693"/>
      <c r="N5" s="693"/>
      <c r="O5" s="693"/>
      <c r="P5" s="693"/>
      <c r="Q5" s="694"/>
      <c r="R5" s="689">
        <v>664118</v>
      </c>
      <c r="S5" s="690"/>
      <c r="T5" s="690"/>
      <c r="U5" s="690"/>
      <c r="V5" s="690"/>
      <c r="W5" s="690"/>
      <c r="X5" s="690"/>
      <c r="Y5" s="715"/>
      <c r="Z5" s="728">
        <v>15.1</v>
      </c>
      <c r="AA5" s="728"/>
      <c r="AB5" s="728"/>
      <c r="AC5" s="728"/>
      <c r="AD5" s="729">
        <v>664118</v>
      </c>
      <c r="AE5" s="729"/>
      <c r="AF5" s="729"/>
      <c r="AG5" s="729"/>
      <c r="AH5" s="729"/>
      <c r="AI5" s="729"/>
      <c r="AJ5" s="729"/>
      <c r="AK5" s="729"/>
      <c r="AL5" s="716">
        <v>23.7</v>
      </c>
      <c r="AM5" s="698"/>
      <c r="AN5" s="698"/>
      <c r="AO5" s="717"/>
      <c r="AP5" s="692" t="s">
        <v>217</v>
      </c>
      <c r="AQ5" s="693"/>
      <c r="AR5" s="693"/>
      <c r="AS5" s="693"/>
      <c r="AT5" s="693"/>
      <c r="AU5" s="693"/>
      <c r="AV5" s="693"/>
      <c r="AW5" s="693"/>
      <c r="AX5" s="693"/>
      <c r="AY5" s="693"/>
      <c r="AZ5" s="693"/>
      <c r="BA5" s="693"/>
      <c r="BB5" s="693"/>
      <c r="BC5" s="693"/>
      <c r="BD5" s="693"/>
      <c r="BE5" s="693"/>
      <c r="BF5" s="694"/>
      <c r="BG5" s="634">
        <v>664118</v>
      </c>
      <c r="BH5" s="635"/>
      <c r="BI5" s="635"/>
      <c r="BJ5" s="635"/>
      <c r="BK5" s="635"/>
      <c r="BL5" s="635"/>
      <c r="BM5" s="635"/>
      <c r="BN5" s="636"/>
      <c r="BO5" s="672">
        <v>100</v>
      </c>
      <c r="BP5" s="672"/>
      <c r="BQ5" s="672"/>
      <c r="BR5" s="672"/>
      <c r="BS5" s="673" t="s">
        <v>122</v>
      </c>
      <c r="BT5" s="673"/>
      <c r="BU5" s="673"/>
      <c r="BV5" s="673"/>
      <c r="BW5" s="673"/>
      <c r="BX5" s="673"/>
      <c r="BY5" s="673"/>
      <c r="BZ5" s="673"/>
      <c r="CA5" s="673"/>
      <c r="CB5" s="711"/>
      <c r="CD5" s="686" t="s">
        <v>212</v>
      </c>
      <c r="CE5" s="687"/>
      <c r="CF5" s="687"/>
      <c r="CG5" s="687"/>
      <c r="CH5" s="687"/>
      <c r="CI5" s="687"/>
      <c r="CJ5" s="687"/>
      <c r="CK5" s="687"/>
      <c r="CL5" s="687"/>
      <c r="CM5" s="687"/>
      <c r="CN5" s="687"/>
      <c r="CO5" s="687"/>
      <c r="CP5" s="687"/>
      <c r="CQ5" s="688"/>
      <c r="CR5" s="686" t="s">
        <v>218</v>
      </c>
      <c r="CS5" s="687"/>
      <c r="CT5" s="687"/>
      <c r="CU5" s="687"/>
      <c r="CV5" s="687"/>
      <c r="CW5" s="687"/>
      <c r="CX5" s="687"/>
      <c r="CY5" s="688"/>
      <c r="CZ5" s="686" t="s">
        <v>210</v>
      </c>
      <c r="DA5" s="687"/>
      <c r="DB5" s="687"/>
      <c r="DC5" s="688"/>
      <c r="DD5" s="686" t="s">
        <v>219</v>
      </c>
      <c r="DE5" s="687"/>
      <c r="DF5" s="687"/>
      <c r="DG5" s="687"/>
      <c r="DH5" s="687"/>
      <c r="DI5" s="687"/>
      <c r="DJ5" s="687"/>
      <c r="DK5" s="687"/>
      <c r="DL5" s="687"/>
      <c r="DM5" s="687"/>
      <c r="DN5" s="687"/>
      <c r="DO5" s="687"/>
      <c r="DP5" s="688"/>
      <c r="DQ5" s="686" t="s">
        <v>220</v>
      </c>
      <c r="DR5" s="687"/>
      <c r="DS5" s="687"/>
      <c r="DT5" s="687"/>
      <c r="DU5" s="687"/>
      <c r="DV5" s="687"/>
      <c r="DW5" s="687"/>
      <c r="DX5" s="687"/>
      <c r="DY5" s="687"/>
      <c r="DZ5" s="687"/>
      <c r="EA5" s="687"/>
      <c r="EB5" s="687"/>
      <c r="EC5" s="688"/>
    </row>
    <row r="6" spans="2:143" ht="11.25" customHeight="1" x14ac:dyDescent="0.2">
      <c r="B6" s="631" t="s">
        <v>221</v>
      </c>
      <c r="C6" s="632"/>
      <c r="D6" s="632"/>
      <c r="E6" s="632"/>
      <c r="F6" s="632"/>
      <c r="G6" s="632"/>
      <c r="H6" s="632"/>
      <c r="I6" s="632"/>
      <c r="J6" s="632"/>
      <c r="K6" s="632"/>
      <c r="L6" s="632"/>
      <c r="M6" s="632"/>
      <c r="N6" s="632"/>
      <c r="O6" s="632"/>
      <c r="P6" s="632"/>
      <c r="Q6" s="633"/>
      <c r="R6" s="634">
        <v>28327</v>
      </c>
      <c r="S6" s="635"/>
      <c r="T6" s="635"/>
      <c r="U6" s="635"/>
      <c r="V6" s="635"/>
      <c r="W6" s="635"/>
      <c r="X6" s="635"/>
      <c r="Y6" s="636"/>
      <c r="Z6" s="672">
        <v>0.6</v>
      </c>
      <c r="AA6" s="672"/>
      <c r="AB6" s="672"/>
      <c r="AC6" s="672"/>
      <c r="AD6" s="673">
        <v>28327</v>
      </c>
      <c r="AE6" s="673"/>
      <c r="AF6" s="673"/>
      <c r="AG6" s="673"/>
      <c r="AH6" s="673"/>
      <c r="AI6" s="673"/>
      <c r="AJ6" s="673"/>
      <c r="AK6" s="673"/>
      <c r="AL6" s="637">
        <v>1</v>
      </c>
      <c r="AM6" s="638"/>
      <c r="AN6" s="638"/>
      <c r="AO6" s="674"/>
      <c r="AP6" s="631" t="s">
        <v>222</v>
      </c>
      <c r="AQ6" s="632"/>
      <c r="AR6" s="632"/>
      <c r="AS6" s="632"/>
      <c r="AT6" s="632"/>
      <c r="AU6" s="632"/>
      <c r="AV6" s="632"/>
      <c r="AW6" s="632"/>
      <c r="AX6" s="632"/>
      <c r="AY6" s="632"/>
      <c r="AZ6" s="632"/>
      <c r="BA6" s="632"/>
      <c r="BB6" s="632"/>
      <c r="BC6" s="632"/>
      <c r="BD6" s="632"/>
      <c r="BE6" s="632"/>
      <c r="BF6" s="633"/>
      <c r="BG6" s="634">
        <v>664118</v>
      </c>
      <c r="BH6" s="635"/>
      <c r="BI6" s="635"/>
      <c r="BJ6" s="635"/>
      <c r="BK6" s="635"/>
      <c r="BL6" s="635"/>
      <c r="BM6" s="635"/>
      <c r="BN6" s="636"/>
      <c r="BO6" s="672">
        <v>100</v>
      </c>
      <c r="BP6" s="672"/>
      <c r="BQ6" s="672"/>
      <c r="BR6" s="672"/>
      <c r="BS6" s="673" t="s">
        <v>122</v>
      </c>
      <c r="BT6" s="673"/>
      <c r="BU6" s="673"/>
      <c r="BV6" s="673"/>
      <c r="BW6" s="673"/>
      <c r="BX6" s="673"/>
      <c r="BY6" s="673"/>
      <c r="BZ6" s="673"/>
      <c r="CA6" s="673"/>
      <c r="CB6" s="711"/>
      <c r="CD6" s="692" t="s">
        <v>223</v>
      </c>
      <c r="CE6" s="693"/>
      <c r="CF6" s="693"/>
      <c r="CG6" s="693"/>
      <c r="CH6" s="693"/>
      <c r="CI6" s="693"/>
      <c r="CJ6" s="693"/>
      <c r="CK6" s="693"/>
      <c r="CL6" s="693"/>
      <c r="CM6" s="693"/>
      <c r="CN6" s="693"/>
      <c r="CO6" s="693"/>
      <c r="CP6" s="693"/>
      <c r="CQ6" s="694"/>
      <c r="CR6" s="634">
        <v>61467</v>
      </c>
      <c r="CS6" s="635"/>
      <c r="CT6" s="635"/>
      <c r="CU6" s="635"/>
      <c r="CV6" s="635"/>
      <c r="CW6" s="635"/>
      <c r="CX6" s="635"/>
      <c r="CY6" s="636"/>
      <c r="CZ6" s="716">
        <v>1.5</v>
      </c>
      <c r="DA6" s="698"/>
      <c r="DB6" s="698"/>
      <c r="DC6" s="718"/>
      <c r="DD6" s="640" t="s">
        <v>122</v>
      </c>
      <c r="DE6" s="635"/>
      <c r="DF6" s="635"/>
      <c r="DG6" s="635"/>
      <c r="DH6" s="635"/>
      <c r="DI6" s="635"/>
      <c r="DJ6" s="635"/>
      <c r="DK6" s="635"/>
      <c r="DL6" s="635"/>
      <c r="DM6" s="635"/>
      <c r="DN6" s="635"/>
      <c r="DO6" s="635"/>
      <c r="DP6" s="636"/>
      <c r="DQ6" s="640">
        <v>61467</v>
      </c>
      <c r="DR6" s="635"/>
      <c r="DS6" s="635"/>
      <c r="DT6" s="635"/>
      <c r="DU6" s="635"/>
      <c r="DV6" s="635"/>
      <c r="DW6" s="635"/>
      <c r="DX6" s="635"/>
      <c r="DY6" s="635"/>
      <c r="DZ6" s="635"/>
      <c r="EA6" s="635"/>
      <c r="EB6" s="635"/>
      <c r="EC6" s="671"/>
    </row>
    <row r="7" spans="2:143" ht="11.25" customHeight="1" x14ac:dyDescent="0.2">
      <c r="B7" s="631" t="s">
        <v>224</v>
      </c>
      <c r="C7" s="632"/>
      <c r="D7" s="632"/>
      <c r="E7" s="632"/>
      <c r="F7" s="632"/>
      <c r="G7" s="632"/>
      <c r="H7" s="632"/>
      <c r="I7" s="632"/>
      <c r="J7" s="632"/>
      <c r="K7" s="632"/>
      <c r="L7" s="632"/>
      <c r="M7" s="632"/>
      <c r="N7" s="632"/>
      <c r="O7" s="632"/>
      <c r="P7" s="632"/>
      <c r="Q7" s="633"/>
      <c r="R7" s="634">
        <v>236</v>
      </c>
      <c r="S7" s="635"/>
      <c r="T7" s="635"/>
      <c r="U7" s="635"/>
      <c r="V7" s="635"/>
      <c r="W7" s="635"/>
      <c r="X7" s="635"/>
      <c r="Y7" s="636"/>
      <c r="Z7" s="672">
        <v>0</v>
      </c>
      <c r="AA7" s="672"/>
      <c r="AB7" s="672"/>
      <c r="AC7" s="672"/>
      <c r="AD7" s="673">
        <v>236</v>
      </c>
      <c r="AE7" s="673"/>
      <c r="AF7" s="673"/>
      <c r="AG7" s="673"/>
      <c r="AH7" s="673"/>
      <c r="AI7" s="673"/>
      <c r="AJ7" s="673"/>
      <c r="AK7" s="673"/>
      <c r="AL7" s="637">
        <v>0</v>
      </c>
      <c r="AM7" s="638"/>
      <c r="AN7" s="638"/>
      <c r="AO7" s="674"/>
      <c r="AP7" s="631" t="s">
        <v>225</v>
      </c>
      <c r="AQ7" s="632"/>
      <c r="AR7" s="632"/>
      <c r="AS7" s="632"/>
      <c r="AT7" s="632"/>
      <c r="AU7" s="632"/>
      <c r="AV7" s="632"/>
      <c r="AW7" s="632"/>
      <c r="AX7" s="632"/>
      <c r="AY7" s="632"/>
      <c r="AZ7" s="632"/>
      <c r="BA7" s="632"/>
      <c r="BB7" s="632"/>
      <c r="BC7" s="632"/>
      <c r="BD7" s="632"/>
      <c r="BE7" s="632"/>
      <c r="BF7" s="633"/>
      <c r="BG7" s="634">
        <v>222741</v>
      </c>
      <c r="BH7" s="635"/>
      <c r="BI7" s="635"/>
      <c r="BJ7" s="635"/>
      <c r="BK7" s="635"/>
      <c r="BL7" s="635"/>
      <c r="BM7" s="635"/>
      <c r="BN7" s="636"/>
      <c r="BO7" s="672">
        <v>33.5</v>
      </c>
      <c r="BP7" s="672"/>
      <c r="BQ7" s="672"/>
      <c r="BR7" s="672"/>
      <c r="BS7" s="673" t="s">
        <v>122</v>
      </c>
      <c r="BT7" s="673"/>
      <c r="BU7" s="673"/>
      <c r="BV7" s="673"/>
      <c r="BW7" s="673"/>
      <c r="BX7" s="673"/>
      <c r="BY7" s="673"/>
      <c r="BZ7" s="673"/>
      <c r="CA7" s="673"/>
      <c r="CB7" s="711"/>
      <c r="CD7" s="631" t="s">
        <v>226</v>
      </c>
      <c r="CE7" s="632"/>
      <c r="CF7" s="632"/>
      <c r="CG7" s="632"/>
      <c r="CH7" s="632"/>
      <c r="CI7" s="632"/>
      <c r="CJ7" s="632"/>
      <c r="CK7" s="632"/>
      <c r="CL7" s="632"/>
      <c r="CM7" s="632"/>
      <c r="CN7" s="632"/>
      <c r="CO7" s="632"/>
      <c r="CP7" s="632"/>
      <c r="CQ7" s="633"/>
      <c r="CR7" s="634">
        <v>513338</v>
      </c>
      <c r="CS7" s="635"/>
      <c r="CT7" s="635"/>
      <c r="CU7" s="635"/>
      <c r="CV7" s="635"/>
      <c r="CW7" s="635"/>
      <c r="CX7" s="635"/>
      <c r="CY7" s="636"/>
      <c r="CZ7" s="672">
        <v>12.2</v>
      </c>
      <c r="DA7" s="672"/>
      <c r="DB7" s="672"/>
      <c r="DC7" s="672"/>
      <c r="DD7" s="640">
        <v>14197</v>
      </c>
      <c r="DE7" s="635"/>
      <c r="DF7" s="635"/>
      <c r="DG7" s="635"/>
      <c r="DH7" s="635"/>
      <c r="DI7" s="635"/>
      <c r="DJ7" s="635"/>
      <c r="DK7" s="635"/>
      <c r="DL7" s="635"/>
      <c r="DM7" s="635"/>
      <c r="DN7" s="635"/>
      <c r="DO7" s="635"/>
      <c r="DP7" s="636"/>
      <c r="DQ7" s="640">
        <v>402704</v>
      </c>
      <c r="DR7" s="635"/>
      <c r="DS7" s="635"/>
      <c r="DT7" s="635"/>
      <c r="DU7" s="635"/>
      <c r="DV7" s="635"/>
      <c r="DW7" s="635"/>
      <c r="DX7" s="635"/>
      <c r="DY7" s="635"/>
      <c r="DZ7" s="635"/>
      <c r="EA7" s="635"/>
      <c r="EB7" s="635"/>
      <c r="EC7" s="671"/>
    </row>
    <row r="8" spans="2:143" ht="11.25" customHeight="1" x14ac:dyDescent="0.2">
      <c r="B8" s="631" t="s">
        <v>227</v>
      </c>
      <c r="C8" s="632"/>
      <c r="D8" s="632"/>
      <c r="E8" s="632"/>
      <c r="F8" s="632"/>
      <c r="G8" s="632"/>
      <c r="H8" s="632"/>
      <c r="I8" s="632"/>
      <c r="J8" s="632"/>
      <c r="K8" s="632"/>
      <c r="L8" s="632"/>
      <c r="M8" s="632"/>
      <c r="N8" s="632"/>
      <c r="O8" s="632"/>
      <c r="P8" s="632"/>
      <c r="Q8" s="633"/>
      <c r="R8" s="634">
        <v>4728</v>
      </c>
      <c r="S8" s="635"/>
      <c r="T8" s="635"/>
      <c r="U8" s="635"/>
      <c r="V8" s="635"/>
      <c r="W8" s="635"/>
      <c r="X8" s="635"/>
      <c r="Y8" s="636"/>
      <c r="Z8" s="672">
        <v>0.1</v>
      </c>
      <c r="AA8" s="672"/>
      <c r="AB8" s="672"/>
      <c r="AC8" s="672"/>
      <c r="AD8" s="673">
        <v>4728</v>
      </c>
      <c r="AE8" s="673"/>
      <c r="AF8" s="673"/>
      <c r="AG8" s="673"/>
      <c r="AH8" s="673"/>
      <c r="AI8" s="673"/>
      <c r="AJ8" s="673"/>
      <c r="AK8" s="673"/>
      <c r="AL8" s="637">
        <v>0.2</v>
      </c>
      <c r="AM8" s="638"/>
      <c r="AN8" s="638"/>
      <c r="AO8" s="674"/>
      <c r="AP8" s="631" t="s">
        <v>228</v>
      </c>
      <c r="AQ8" s="632"/>
      <c r="AR8" s="632"/>
      <c r="AS8" s="632"/>
      <c r="AT8" s="632"/>
      <c r="AU8" s="632"/>
      <c r="AV8" s="632"/>
      <c r="AW8" s="632"/>
      <c r="AX8" s="632"/>
      <c r="AY8" s="632"/>
      <c r="AZ8" s="632"/>
      <c r="BA8" s="632"/>
      <c r="BB8" s="632"/>
      <c r="BC8" s="632"/>
      <c r="BD8" s="632"/>
      <c r="BE8" s="632"/>
      <c r="BF8" s="633"/>
      <c r="BG8" s="634">
        <v>8333</v>
      </c>
      <c r="BH8" s="635"/>
      <c r="BI8" s="635"/>
      <c r="BJ8" s="635"/>
      <c r="BK8" s="635"/>
      <c r="BL8" s="635"/>
      <c r="BM8" s="635"/>
      <c r="BN8" s="636"/>
      <c r="BO8" s="672">
        <v>1.3</v>
      </c>
      <c r="BP8" s="672"/>
      <c r="BQ8" s="672"/>
      <c r="BR8" s="672"/>
      <c r="BS8" s="673" t="s">
        <v>122</v>
      </c>
      <c r="BT8" s="673"/>
      <c r="BU8" s="673"/>
      <c r="BV8" s="673"/>
      <c r="BW8" s="673"/>
      <c r="BX8" s="673"/>
      <c r="BY8" s="673"/>
      <c r="BZ8" s="673"/>
      <c r="CA8" s="673"/>
      <c r="CB8" s="711"/>
      <c r="CD8" s="631" t="s">
        <v>229</v>
      </c>
      <c r="CE8" s="632"/>
      <c r="CF8" s="632"/>
      <c r="CG8" s="632"/>
      <c r="CH8" s="632"/>
      <c r="CI8" s="632"/>
      <c r="CJ8" s="632"/>
      <c r="CK8" s="632"/>
      <c r="CL8" s="632"/>
      <c r="CM8" s="632"/>
      <c r="CN8" s="632"/>
      <c r="CO8" s="632"/>
      <c r="CP8" s="632"/>
      <c r="CQ8" s="633"/>
      <c r="CR8" s="634">
        <v>1047309</v>
      </c>
      <c r="CS8" s="635"/>
      <c r="CT8" s="635"/>
      <c r="CU8" s="635"/>
      <c r="CV8" s="635"/>
      <c r="CW8" s="635"/>
      <c r="CX8" s="635"/>
      <c r="CY8" s="636"/>
      <c r="CZ8" s="672">
        <v>24.8</v>
      </c>
      <c r="DA8" s="672"/>
      <c r="DB8" s="672"/>
      <c r="DC8" s="672"/>
      <c r="DD8" s="640">
        <v>579</v>
      </c>
      <c r="DE8" s="635"/>
      <c r="DF8" s="635"/>
      <c r="DG8" s="635"/>
      <c r="DH8" s="635"/>
      <c r="DI8" s="635"/>
      <c r="DJ8" s="635"/>
      <c r="DK8" s="635"/>
      <c r="DL8" s="635"/>
      <c r="DM8" s="635"/>
      <c r="DN8" s="635"/>
      <c r="DO8" s="635"/>
      <c r="DP8" s="636"/>
      <c r="DQ8" s="640">
        <v>672901</v>
      </c>
      <c r="DR8" s="635"/>
      <c r="DS8" s="635"/>
      <c r="DT8" s="635"/>
      <c r="DU8" s="635"/>
      <c r="DV8" s="635"/>
      <c r="DW8" s="635"/>
      <c r="DX8" s="635"/>
      <c r="DY8" s="635"/>
      <c r="DZ8" s="635"/>
      <c r="EA8" s="635"/>
      <c r="EB8" s="635"/>
      <c r="EC8" s="671"/>
    </row>
    <row r="9" spans="2:143" ht="11.25" customHeight="1" x14ac:dyDescent="0.2">
      <c r="B9" s="631" t="s">
        <v>230</v>
      </c>
      <c r="C9" s="632"/>
      <c r="D9" s="632"/>
      <c r="E9" s="632"/>
      <c r="F9" s="632"/>
      <c r="G9" s="632"/>
      <c r="H9" s="632"/>
      <c r="I9" s="632"/>
      <c r="J9" s="632"/>
      <c r="K9" s="632"/>
      <c r="L9" s="632"/>
      <c r="M9" s="632"/>
      <c r="N9" s="632"/>
      <c r="O9" s="632"/>
      <c r="P9" s="632"/>
      <c r="Q9" s="633"/>
      <c r="R9" s="634">
        <v>4724</v>
      </c>
      <c r="S9" s="635"/>
      <c r="T9" s="635"/>
      <c r="U9" s="635"/>
      <c r="V9" s="635"/>
      <c r="W9" s="635"/>
      <c r="X9" s="635"/>
      <c r="Y9" s="636"/>
      <c r="Z9" s="672">
        <v>0.1</v>
      </c>
      <c r="AA9" s="672"/>
      <c r="AB9" s="672"/>
      <c r="AC9" s="672"/>
      <c r="AD9" s="673">
        <v>4724</v>
      </c>
      <c r="AE9" s="673"/>
      <c r="AF9" s="673"/>
      <c r="AG9" s="673"/>
      <c r="AH9" s="673"/>
      <c r="AI9" s="673"/>
      <c r="AJ9" s="673"/>
      <c r="AK9" s="673"/>
      <c r="AL9" s="637">
        <v>0.2</v>
      </c>
      <c r="AM9" s="638"/>
      <c r="AN9" s="638"/>
      <c r="AO9" s="674"/>
      <c r="AP9" s="631" t="s">
        <v>231</v>
      </c>
      <c r="AQ9" s="632"/>
      <c r="AR9" s="632"/>
      <c r="AS9" s="632"/>
      <c r="AT9" s="632"/>
      <c r="AU9" s="632"/>
      <c r="AV9" s="632"/>
      <c r="AW9" s="632"/>
      <c r="AX9" s="632"/>
      <c r="AY9" s="632"/>
      <c r="AZ9" s="632"/>
      <c r="BA9" s="632"/>
      <c r="BB9" s="632"/>
      <c r="BC9" s="632"/>
      <c r="BD9" s="632"/>
      <c r="BE9" s="632"/>
      <c r="BF9" s="633"/>
      <c r="BG9" s="634">
        <v>188997</v>
      </c>
      <c r="BH9" s="635"/>
      <c r="BI9" s="635"/>
      <c r="BJ9" s="635"/>
      <c r="BK9" s="635"/>
      <c r="BL9" s="635"/>
      <c r="BM9" s="635"/>
      <c r="BN9" s="636"/>
      <c r="BO9" s="672">
        <v>28.5</v>
      </c>
      <c r="BP9" s="672"/>
      <c r="BQ9" s="672"/>
      <c r="BR9" s="672"/>
      <c r="BS9" s="673" t="s">
        <v>122</v>
      </c>
      <c r="BT9" s="673"/>
      <c r="BU9" s="673"/>
      <c r="BV9" s="673"/>
      <c r="BW9" s="673"/>
      <c r="BX9" s="673"/>
      <c r="BY9" s="673"/>
      <c r="BZ9" s="673"/>
      <c r="CA9" s="673"/>
      <c r="CB9" s="711"/>
      <c r="CD9" s="631" t="s">
        <v>232</v>
      </c>
      <c r="CE9" s="632"/>
      <c r="CF9" s="632"/>
      <c r="CG9" s="632"/>
      <c r="CH9" s="632"/>
      <c r="CI9" s="632"/>
      <c r="CJ9" s="632"/>
      <c r="CK9" s="632"/>
      <c r="CL9" s="632"/>
      <c r="CM9" s="632"/>
      <c r="CN9" s="632"/>
      <c r="CO9" s="632"/>
      <c r="CP9" s="632"/>
      <c r="CQ9" s="633"/>
      <c r="CR9" s="634">
        <v>452061</v>
      </c>
      <c r="CS9" s="635"/>
      <c r="CT9" s="635"/>
      <c r="CU9" s="635"/>
      <c r="CV9" s="635"/>
      <c r="CW9" s="635"/>
      <c r="CX9" s="635"/>
      <c r="CY9" s="636"/>
      <c r="CZ9" s="672">
        <v>10.7</v>
      </c>
      <c r="DA9" s="672"/>
      <c r="DB9" s="672"/>
      <c r="DC9" s="672"/>
      <c r="DD9" s="640">
        <v>11473</v>
      </c>
      <c r="DE9" s="635"/>
      <c r="DF9" s="635"/>
      <c r="DG9" s="635"/>
      <c r="DH9" s="635"/>
      <c r="DI9" s="635"/>
      <c r="DJ9" s="635"/>
      <c r="DK9" s="635"/>
      <c r="DL9" s="635"/>
      <c r="DM9" s="635"/>
      <c r="DN9" s="635"/>
      <c r="DO9" s="635"/>
      <c r="DP9" s="636"/>
      <c r="DQ9" s="640">
        <v>310050</v>
      </c>
      <c r="DR9" s="635"/>
      <c r="DS9" s="635"/>
      <c r="DT9" s="635"/>
      <c r="DU9" s="635"/>
      <c r="DV9" s="635"/>
      <c r="DW9" s="635"/>
      <c r="DX9" s="635"/>
      <c r="DY9" s="635"/>
      <c r="DZ9" s="635"/>
      <c r="EA9" s="635"/>
      <c r="EB9" s="635"/>
      <c r="EC9" s="671"/>
    </row>
    <row r="10" spans="2:143" ht="11.25" customHeight="1" x14ac:dyDescent="0.2">
      <c r="B10" s="631" t="s">
        <v>233</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234</v>
      </c>
      <c r="AQ10" s="632"/>
      <c r="AR10" s="632"/>
      <c r="AS10" s="632"/>
      <c r="AT10" s="632"/>
      <c r="AU10" s="632"/>
      <c r="AV10" s="632"/>
      <c r="AW10" s="632"/>
      <c r="AX10" s="632"/>
      <c r="AY10" s="632"/>
      <c r="AZ10" s="632"/>
      <c r="BA10" s="632"/>
      <c r="BB10" s="632"/>
      <c r="BC10" s="632"/>
      <c r="BD10" s="632"/>
      <c r="BE10" s="632"/>
      <c r="BF10" s="633"/>
      <c r="BG10" s="634">
        <v>12960</v>
      </c>
      <c r="BH10" s="635"/>
      <c r="BI10" s="635"/>
      <c r="BJ10" s="635"/>
      <c r="BK10" s="635"/>
      <c r="BL10" s="635"/>
      <c r="BM10" s="635"/>
      <c r="BN10" s="636"/>
      <c r="BO10" s="672">
        <v>2</v>
      </c>
      <c r="BP10" s="672"/>
      <c r="BQ10" s="672"/>
      <c r="BR10" s="672"/>
      <c r="BS10" s="673" t="s">
        <v>122</v>
      </c>
      <c r="BT10" s="673"/>
      <c r="BU10" s="673"/>
      <c r="BV10" s="673"/>
      <c r="BW10" s="673"/>
      <c r="BX10" s="673"/>
      <c r="BY10" s="673"/>
      <c r="BZ10" s="673"/>
      <c r="CA10" s="673"/>
      <c r="CB10" s="711"/>
      <c r="CD10" s="631" t="s">
        <v>235</v>
      </c>
      <c r="CE10" s="632"/>
      <c r="CF10" s="632"/>
      <c r="CG10" s="632"/>
      <c r="CH10" s="632"/>
      <c r="CI10" s="632"/>
      <c r="CJ10" s="632"/>
      <c r="CK10" s="632"/>
      <c r="CL10" s="632"/>
      <c r="CM10" s="632"/>
      <c r="CN10" s="632"/>
      <c r="CO10" s="632"/>
      <c r="CP10" s="632"/>
      <c r="CQ10" s="633"/>
      <c r="CR10" s="634" t="s">
        <v>122</v>
      </c>
      <c r="CS10" s="635"/>
      <c r="CT10" s="635"/>
      <c r="CU10" s="635"/>
      <c r="CV10" s="635"/>
      <c r="CW10" s="635"/>
      <c r="CX10" s="635"/>
      <c r="CY10" s="636"/>
      <c r="CZ10" s="672" t="s">
        <v>122</v>
      </c>
      <c r="DA10" s="672"/>
      <c r="DB10" s="672"/>
      <c r="DC10" s="672"/>
      <c r="DD10" s="640" t="s">
        <v>122</v>
      </c>
      <c r="DE10" s="635"/>
      <c r="DF10" s="635"/>
      <c r="DG10" s="635"/>
      <c r="DH10" s="635"/>
      <c r="DI10" s="635"/>
      <c r="DJ10" s="635"/>
      <c r="DK10" s="635"/>
      <c r="DL10" s="635"/>
      <c r="DM10" s="635"/>
      <c r="DN10" s="635"/>
      <c r="DO10" s="635"/>
      <c r="DP10" s="636"/>
      <c r="DQ10" s="640" t="s">
        <v>122</v>
      </c>
      <c r="DR10" s="635"/>
      <c r="DS10" s="635"/>
      <c r="DT10" s="635"/>
      <c r="DU10" s="635"/>
      <c r="DV10" s="635"/>
      <c r="DW10" s="635"/>
      <c r="DX10" s="635"/>
      <c r="DY10" s="635"/>
      <c r="DZ10" s="635"/>
      <c r="EA10" s="635"/>
      <c r="EB10" s="635"/>
      <c r="EC10" s="671"/>
    </row>
    <row r="11" spans="2:143" ht="11.25" customHeight="1" x14ac:dyDescent="0.2">
      <c r="B11" s="631" t="s">
        <v>236</v>
      </c>
      <c r="C11" s="632"/>
      <c r="D11" s="632"/>
      <c r="E11" s="632"/>
      <c r="F11" s="632"/>
      <c r="G11" s="632"/>
      <c r="H11" s="632"/>
      <c r="I11" s="632"/>
      <c r="J11" s="632"/>
      <c r="K11" s="632"/>
      <c r="L11" s="632"/>
      <c r="M11" s="632"/>
      <c r="N11" s="632"/>
      <c r="O11" s="632"/>
      <c r="P11" s="632"/>
      <c r="Q11" s="633"/>
      <c r="R11" s="634">
        <v>126522</v>
      </c>
      <c r="S11" s="635"/>
      <c r="T11" s="635"/>
      <c r="U11" s="635"/>
      <c r="V11" s="635"/>
      <c r="W11" s="635"/>
      <c r="X11" s="635"/>
      <c r="Y11" s="636"/>
      <c r="Z11" s="637">
        <v>2.9</v>
      </c>
      <c r="AA11" s="638"/>
      <c r="AB11" s="638"/>
      <c r="AC11" s="639"/>
      <c r="AD11" s="640">
        <v>126522</v>
      </c>
      <c r="AE11" s="635"/>
      <c r="AF11" s="635"/>
      <c r="AG11" s="635"/>
      <c r="AH11" s="635"/>
      <c r="AI11" s="635"/>
      <c r="AJ11" s="635"/>
      <c r="AK11" s="636"/>
      <c r="AL11" s="637">
        <v>4.5</v>
      </c>
      <c r="AM11" s="638"/>
      <c r="AN11" s="638"/>
      <c r="AO11" s="674"/>
      <c r="AP11" s="631" t="s">
        <v>237</v>
      </c>
      <c r="AQ11" s="632"/>
      <c r="AR11" s="632"/>
      <c r="AS11" s="632"/>
      <c r="AT11" s="632"/>
      <c r="AU11" s="632"/>
      <c r="AV11" s="632"/>
      <c r="AW11" s="632"/>
      <c r="AX11" s="632"/>
      <c r="AY11" s="632"/>
      <c r="AZ11" s="632"/>
      <c r="BA11" s="632"/>
      <c r="BB11" s="632"/>
      <c r="BC11" s="632"/>
      <c r="BD11" s="632"/>
      <c r="BE11" s="632"/>
      <c r="BF11" s="633"/>
      <c r="BG11" s="634">
        <v>12451</v>
      </c>
      <c r="BH11" s="635"/>
      <c r="BI11" s="635"/>
      <c r="BJ11" s="635"/>
      <c r="BK11" s="635"/>
      <c r="BL11" s="635"/>
      <c r="BM11" s="635"/>
      <c r="BN11" s="636"/>
      <c r="BO11" s="672">
        <v>1.9</v>
      </c>
      <c r="BP11" s="672"/>
      <c r="BQ11" s="672"/>
      <c r="BR11" s="672"/>
      <c r="BS11" s="673" t="s">
        <v>122</v>
      </c>
      <c r="BT11" s="673"/>
      <c r="BU11" s="673"/>
      <c r="BV11" s="673"/>
      <c r="BW11" s="673"/>
      <c r="BX11" s="673"/>
      <c r="BY11" s="673"/>
      <c r="BZ11" s="673"/>
      <c r="CA11" s="673"/>
      <c r="CB11" s="711"/>
      <c r="CD11" s="631" t="s">
        <v>238</v>
      </c>
      <c r="CE11" s="632"/>
      <c r="CF11" s="632"/>
      <c r="CG11" s="632"/>
      <c r="CH11" s="632"/>
      <c r="CI11" s="632"/>
      <c r="CJ11" s="632"/>
      <c r="CK11" s="632"/>
      <c r="CL11" s="632"/>
      <c r="CM11" s="632"/>
      <c r="CN11" s="632"/>
      <c r="CO11" s="632"/>
      <c r="CP11" s="632"/>
      <c r="CQ11" s="633"/>
      <c r="CR11" s="634">
        <v>111751</v>
      </c>
      <c r="CS11" s="635"/>
      <c r="CT11" s="635"/>
      <c r="CU11" s="635"/>
      <c r="CV11" s="635"/>
      <c r="CW11" s="635"/>
      <c r="CX11" s="635"/>
      <c r="CY11" s="636"/>
      <c r="CZ11" s="672">
        <v>2.6</v>
      </c>
      <c r="DA11" s="672"/>
      <c r="DB11" s="672"/>
      <c r="DC11" s="672"/>
      <c r="DD11" s="640">
        <v>5491</v>
      </c>
      <c r="DE11" s="635"/>
      <c r="DF11" s="635"/>
      <c r="DG11" s="635"/>
      <c r="DH11" s="635"/>
      <c r="DI11" s="635"/>
      <c r="DJ11" s="635"/>
      <c r="DK11" s="635"/>
      <c r="DL11" s="635"/>
      <c r="DM11" s="635"/>
      <c r="DN11" s="635"/>
      <c r="DO11" s="635"/>
      <c r="DP11" s="636"/>
      <c r="DQ11" s="640">
        <v>74049</v>
      </c>
      <c r="DR11" s="635"/>
      <c r="DS11" s="635"/>
      <c r="DT11" s="635"/>
      <c r="DU11" s="635"/>
      <c r="DV11" s="635"/>
      <c r="DW11" s="635"/>
      <c r="DX11" s="635"/>
      <c r="DY11" s="635"/>
      <c r="DZ11" s="635"/>
      <c r="EA11" s="635"/>
      <c r="EB11" s="635"/>
      <c r="EC11" s="671"/>
    </row>
    <row r="12" spans="2:143" ht="11.25" customHeight="1" x14ac:dyDescent="0.2">
      <c r="B12" s="631" t="s">
        <v>239</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240</v>
      </c>
      <c r="AQ12" s="632"/>
      <c r="AR12" s="632"/>
      <c r="AS12" s="632"/>
      <c r="AT12" s="632"/>
      <c r="AU12" s="632"/>
      <c r="AV12" s="632"/>
      <c r="AW12" s="632"/>
      <c r="AX12" s="632"/>
      <c r="AY12" s="632"/>
      <c r="AZ12" s="632"/>
      <c r="BA12" s="632"/>
      <c r="BB12" s="632"/>
      <c r="BC12" s="632"/>
      <c r="BD12" s="632"/>
      <c r="BE12" s="632"/>
      <c r="BF12" s="633"/>
      <c r="BG12" s="634">
        <v>392955</v>
      </c>
      <c r="BH12" s="635"/>
      <c r="BI12" s="635"/>
      <c r="BJ12" s="635"/>
      <c r="BK12" s="635"/>
      <c r="BL12" s="635"/>
      <c r="BM12" s="635"/>
      <c r="BN12" s="636"/>
      <c r="BO12" s="672">
        <v>59.2</v>
      </c>
      <c r="BP12" s="672"/>
      <c r="BQ12" s="672"/>
      <c r="BR12" s="672"/>
      <c r="BS12" s="673" t="s">
        <v>122</v>
      </c>
      <c r="BT12" s="673"/>
      <c r="BU12" s="673"/>
      <c r="BV12" s="673"/>
      <c r="BW12" s="673"/>
      <c r="BX12" s="673"/>
      <c r="BY12" s="673"/>
      <c r="BZ12" s="673"/>
      <c r="CA12" s="673"/>
      <c r="CB12" s="711"/>
      <c r="CD12" s="631" t="s">
        <v>241</v>
      </c>
      <c r="CE12" s="632"/>
      <c r="CF12" s="632"/>
      <c r="CG12" s="632"/>
      <c r="CH12" s="632"/>
      <c r="CI12" s="632"/>
      <c r="CJ12" s="632"/>
      <c r="CK12" s="632"/>
      <c r="CL12" s="632"/>
      <c r="CM12" s="632"/>
      <c r="CN12" s="632"/>
      <c r="CO12" s="632"/>
      <c r="CP12" s="632"/>
      <c r="CQ12" s="633"/>
      <c r="CR12" s="634">
        <v>68670</v>
      </c>
      <c r="CS12" s="635"/>
      <c r="CT12" s="635"/>
      <c r="CU12" s="635"/>
      <c r="CV12" s="635"/>
      <c r="CW12" s="635"/>
      <c r="CX12" s="635"/>
      <c r="CY12" s="636"/>
      <c r="CZ12" s="672">
        <v>1.6</v>
      </c>
      <c r="DA12" s="672"/>
      <c r="DB12" s="672"/>
      <c r="DC12" s="672"/>
      <c r="DD12" s="640">
        <v>8002</v>
      </c>
      <c r="DE12" s="635"/>
      <c r="DF12" s="635"/>
      <c r="DG12" s="635"/>
      <c r="DH12" s="635"/>
      <c r="DI12" s="635"/>
      <c r="DJ12" s="635"/>
      <c r="DK12" s="635"/>
      <c r="DL12" s="635"/>
      <c r="DM12" s="635"/>
      <c r="DN12" s="635"/>
      <c r="DO12" s="635"/>
      <c r="DP12" s="636"/>
      <c r="DQ12" s="640">
        <v>62394</v>
      </c>
      <c r="DR12" s="635"/>
      <c r="DS12" s="635"/>
      <c r="DT12" s="635"/>
      <c r="DU12" s="635"/>
      <c r="DV12" s="635"/>
      <c r="DW12" s="635"/>
      <c r="DX12" s="635"/>
      <c r="DY12" s="635"/>
      <c r="DZ12" s="635"/>
      <c r="EA12" s="635"/>
      <c r="EB12" s="635"/>
      <c r="EC12" s="671"/>
    </row>
    <row r="13" spans="2:143" ht="11.25" customHeight="1" x14ac:dyDescent="0.2">
      <c r="B13" s="631" t="s">
        <v>242</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243</v>
      </c>
      <c r="AQ13" s="632"/>
      <c r="AR13" s="632"/>
      <c r="AS13" s="632"/>
      <c r="AT13" s="632"/>
      <c r="AU13" s="632"/>
      <c r="AV13" s="632"/>
      <c r="AW13" s="632"/>
      <c r="AX13" s="632"/>
      <c r="AY13" s="632"/>
      <c r="AZ13" s="632"/>
      <c r="BA13" s="632"/>
      <c r="BB13" s="632"/>
      <c r="BC13" s="632"/>
      <c r="BD13" s="632"/>
      <c r="BE13" s="632"/>
      <c r="BF13" s="633"/>
      <c r="BG13" s="634">
        <v>392413</v>
      </c>
      <c r="BH13" s="635"/>
      <c r="BI13" s="635"/>
      <c r="BJ13" s="635"/>
      <c r="BK13" s="635"/>
      <c r="BL13" s="635"/>
      <c r="BM13" s="635"/>
      <c r="BN13" s="636"/>
      <c r="BO13" s="672">
        <v>59.1</v>
      </c>
      <c r="BP13" s="672"/>
      <c r="BQ13" s="672"/>
      <c r="BR13" s="672"/>
      <c r="BS13" s="673" t="s">
        <v>122</v>
      </c>
      <c r="BT13" s="673"/>
      <c r="BU13" s="673"/>
      <c r="BV13" s="673"/>
      <c r="BW13" s="673"/>
      <c r="BX13" s="673"/>
      <c r="BY13" s="673"/>
      <c r="BZ13" s="673"/>
      <c r="CA13" s="673"/>
      <c r="CB13" s="711"/>
      <c r="CD13" s="631" t="s">
        <v>244</v>
      </c>
      <c r="CE13" s="632"/>
      <c r="CF13" s="632"/>
      <c r="CG13" s="632"/>
      <c r="CH13" s="632"/>
      <c r="CI13" s="632"/>
      <c r="CJ13" s="632"/>
      <c r="CK13" s="632"/>
      <c r="CL13" s="632"/>
      <c r="CM13" s="632"/>
      <c r="CN13" s="632"/>
      <c r="CO13" s="632"/>
      <c r="CP13" s="632"/>
      <c r="CQ13" s="633"/>
      <c r="CR13" s="634">
        <v>917621</v>
      </c>
      <c r="CS13" s="635"/>
      <c r="CT13" s="635"/>
      <c r="CU13" s="635"/>
      <c r="CV13" s="635"/>
      <c r="CW13" s="635"/>
      <c r="CX13" s="635"/>
      <c r="CY13" s="636"/>
      <c r="CZ13" s="672">
        <v>21.8</v>
      </c>
      <c r="DA13" s="672"/>
      <c r="DB13" s="672"/>
      <c r="DC13" s="672"/>
      <c r="DD13" s="640">
        <v>359278</v>
      </c>
      <c r="DE13" s="635"/>
      <c r="DF13" s="635"/>
      <c r="DG13" s="635"/>
      <c r="DH13" s="635"/>
      <c r="DI13" s="635"/>
      <c r="DJ13" s="635"/>
      <c r="DK13" s="635"/>
      <c r="DL13" s="635"/>
      <c r="DM13" s="635"/>
      <c r="DN13" s="635"/>
      <c r="DO13" s="635"/>
      <c r="DP13" s="636"/>
      <c r="DQ13" s="640">
        <v>612597</v>
      </c>
      <c r="DR13" s="635"/>
      <c r="DS13" s="635"/>
      <c r="DT13" s="635"/>
      <c r="DU13" s="635"/>
      <c r="DV13" s="635"/>
      <c r="DW13" s="635"/>
      <c r="DX13" s="635"/>
      <c r="DY13" s="635"/>
      <c r="DZ13" s="635"/>
      <c r="EA13" s="635"/>
      <c r="EB13" s="635"/>
      <c r="EC13" s="671"/>
    </row>
    <row r="14" spans="2:143" ht="11.25" customHeight="1" x14ac:dyDescent="0.2">
      <c r="B14" s="631" t="s">
        <v>245</v>
      </c>
      <c r="C14" s="632"/>
      <c r="D14" s="632"/>
      <c r="E14" s="632"/>
      <c r="F14" s="632"/>
      <c r="G14" s="632"/>
      <c r="H14" s="632"/>
      <c r="I14" s="632"/>
      <c r="J14" s="632"/>
      <c r="K14" s="632"/>
      <c r="L14" s="632"/>
      <c r="M14" s="632"/>
      <c r="N14" s="632"/>
      <c r="O14" s="632"/>
      <c r="P14" s="632"/>
      <c r="Q14" s="633"/>
      <c r="R14" s="634">
        <v>326</v>
      </c>
      <c r="S14" s="635"/>
      <c r="T14" s="635"/>
      <c r="U14" s="635"/>
      <c r="V14" s="635"/>
      <c r="W14" s="635"/>
      <c r="X14" s="635"/>
      <c r="Y14" s="636"/>
      <c r="Z14" s="672">
        <v>0</v>
      </c>
      <c r="AA14" s="672"/>
      <c r="AB14" s="672"/>
      <c r="AC14" s="672"/>
      <c r="AD14" s="673">
        <v>326</v>
      </c>
      <c r="AE14" s="673"/>
      <c r="AF14" s="673"/>
      <c r="AG14" s="673"/>
      <c r="AH14" s="673"/>
      <c r="AI14" s="673"/>
      <c r="AJ14" s="673"/>
      <c r="AK14" s="673"/>
      <c r="AL14" s="637">
        <v>0</v>
      </c>
      <c r="AM14" s="638"/>
      <c r="AN14" s="638"/>
      <c r="AO14" s="674"/>
      <c r="AP14" s="631" t="s">
        <v>246</v>
      </c>
      <c r="AQ14" s="632"/>
      <c r="AR14" s="632"/>
      <c r="AS14" s="632"/>
      <c r="AT14" s="632"/>
      <c r="AU14" s="632"/>
      <c r="AV14" s="632"/>
      <c r="AW14" s="632"/>
      <c r="AX14" s="632"/>
      <c r="AY14" s="632"/>
      <c r="AZ14" s="632"/>
      <c r="BA14" s="632"/>
      <c r="BB14" s="632"/>
      <c r="BC14" s="632"/>
      <c r="BD14" s="632"/>
      <c r="BE14" s="632"/>
      <c r="BF14" s="633"/>
      <c r="BG14" s="634">
        <v>25181</v>
      </c>
      <c r="BH14" s="635"/>
      <c r="BI14" s="635"/>
      <c r="BJ14" s="635"/>
      <c r="BK14" s="635"/>
      <c r="BL14" s="635"/>
      <c r="BM14" s="635"/>
      <c r="BN14" s="636"/>
      <c r="BO14" s="672">
        <v>3.8</v>
      </c>
      <c r="BP14" s="672"/>
      <c r="BQ14" s="672"/>
      <c r="BR14" s="672"/>
      <c r="BS14" s="673" t="s">
        <v>122</v>
      </c>
      <c r="BT14" s="673"/>
      <c r="BU14" s="673"/>
      <c r="BV14" s="673"/>
      <c r="BW14" s="673"/>
      <c r="BX14" s="673"/>
      <c r="BY14" s="673"/>
      <c r="BZ14" s="673"/>
      <c r="CA14" s="673"/>
      <c r="CB14" s="711"/>
      <c r="CD14" s="631" t="s">
        <v>247</v>
      </c>
      <c r="CE14" s="632"/>
      <c r="CF14" s="632"/>
      <c r="CG14" s="632"/>
      <c r="CH14" s="632"/>
      <c r="CI14" s="632"/>
      <c r="CJ14" s="632"/>
      <c r="CK14" s="632"/>
      <c r="CL14" s="632"/>
      <c r="CM14" s="632"/>
      <c r="CN14" s="632"/>
      <c r="CO14" s="632"/>
      <c r="CP14" s="632"/>
      <c r="CQ14" s="633"/>
      <c r="CR14" s="634">
        <v>160007</v>
      </c>
      <c r="CS14" s="635"/>
      <c r="CT14" s="635"/>
      <c r="CU14" s="635"/>
      <c r="CV14" s="635"/>
      <c r="CW14" s="635"/>
      <c r="CX14" s="635"/>
      <c r="CY14" s="636"/>
      <c r="CZ14" s="672">
        <v>3.8</v>
      </c>
      <c r="DA14" s="672"/>
      <c r="DB14" s="672"/>
      <c r="DC14" s="672"/>
      <c r="DD14" s="640">
        <v>8075</v>
      </c>
      <c r="DE14" s="635"/>
      <c r="DF14" s="635"/>
      <c r="DG14" s="635"/>
      <c r="DH14" s="635"/>
      <c r="DI14" s="635"/>
      <c r="DJ14" s="635"/>
      <c r="DK14" s="635"/>
      <c r="DL14" s="635"/>
      <c r="DM14" s="635"/>
      <c r="DN14" s="635"/>
      <c r="DO14" s="635"/>
      <c r="DP14" s="636"/>
      <c r="DQ14" s="640">
        <v>150248</v>
      </c>
      <c r="DR14" s="635"/>
      <c r="DS14" s="635"/>
      <c r="DT14" s="635"/>
      <c r="DU14" s="635"/>
      <c r="DV14" s="635"/>
      <c r="DW14" s="635"/>
      <c r="DX14" s="635"/>
      <c r="DY14" s="635"/>
      <c r="DZ14" s="635"/>
      <c r="EA14" s="635"/>
      <c r="EB14" s="635"/>
      <c r="EC14" s="671"/>
    </row>
    <row r="15" spans="2:143" ht="11.25" customHeight="1" x14ac:dyDescent="0.2">
      <c r="B15" s="631" t="s">
        <v>248</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249</v>
      </c>
      <c r="AQ15" s="632"/>
      <c r="AR15" s="632"/>
      <c r="AS15" s="632"/>
      <c r="AT15" s="632"/>
      <c r="AU15" s="632"/>
      <c r="AV15" s="632"/>
      <c r="AW15" s="632"/>
      <c r="AX15" s="632"/>
      <c r="AY15" s="632"/>
      <c r="AZ15" s="632"/>
      <c r="BA15" s="632"/>
      <c r="BB15" s="632"/>
      <c r="BC15" s="632"/>
      <c r="BD15" s="632"/>
      <c r="BE15" s="632"/>
      <c r="BF15" s="633"/>
      <c r="BG15" s="634">
        <v>23241</v>
      </c>
      <c r="BH15" s="635"/>
      <c r="BI15" s="635"/>
      <c r="BJ15" s="635"/>
      <c r="BK15" s="635"/>
      <c r="BL15" s="635"/>
      <c r="BM15" s="635"/>
      <c r="BN15" s="636"/>
      <c r="BO15" s="672">
        <v>3.5</v>
      </c>
      <c r="BP15" s="672"/>
      <c r="BQ15" s="672"/>
      <c r="BR15" s="672"/>
      <c r="BS15" s="673" t="s">
        <v>122</v>
      </c>
      <c r="BT15" s="673"/>
      <c r="BU15" s="673"/>
      <c r="BV15" s="673"/>
      <c r="BW15" s="673"/>
      <c r="BX15" s="673"/>
      <c r="BY15" s="673"/>
      <c r="BZ15" s="673"/>
      <c r="CA15" s="673"/>
      <c r="CB15" s="711"/>
      <c r="CD15" s="631" t="s">
        <v>250</v>
      </c>
      <c r="CE15" s="632"/>
      <c r="CF15" s="632"/>
      <c r="CG15" s="632"/>
      <c r="CH15" s="632"/>
      <c r="CI15" s="632"/>
      <c r="CJ15" s="632"/>
      <c r="CK15" s="632"/>
      <c r="CL15" s="632"/>
      <c r="CM15" s="632"/>
      <c r="CN15" s="632"/>
      <c r="CO15" s="632"/>
      <c r="CP15" s="632"/>
      <c r="CQ15" s="633"/>
      <c r="CR15" s="634">
        <v>246603</v>
      </c>
      <c r="CS15" s="635"/>
      <c r="CT15" s="635"/>
      <c r="CU15" s="635"/>
      <c r="CV15" s="635"/>
      <c r="CW15" s="635"/>
      <c r="CX15" s="635"/>
      <c r="CY15" s="636"/>
      <c r="CZ15" s="672">
        <v>5.8</v>
      </c>
      <c r="DA15" s="672"/>
      <c r="DB15" s="672"/>
      <c r="DC15" s="672"/>
      <c r="DD15" s="640">
        <v>8814</v>
      </c>
      <c r="DE15" s="635"/>
      <c r="DF15" s="635"/>
      <c r="DG15" s="635"/>
      <c r="DH15" s="635"/>
      <c r="DI15" s="635"/>
      <c r="DJ15" s="635"/>
      <c r="DK15" s="635"/>
      <c r="DL15" s="635"/>
      <c r="DM15" s="635"/>
      <c r="DN15" s="635"/>
      <c r="DO15" s="635"/>
      <c r="DP15" s="636"/>
      <c r="DQ15" s="640">
        <v>231452</v>
      </c>
      <c r="DR15" s="635"/>
      <c r="DS15" s="635"/>
      <c r="DT15" s="635"/>
      <c r="DU15" s="635"/>
      <c r="DV15" s="635"/>
      <c r="DW15" s="635"/>
      <c r="DX15" s="635"/>
      <c r="DY15" s="635"/>
      <c r="DZ15" s="635"/>
      <c r="EA15" s="635"/>
      <c r="EB15" s="635"/>
      <c r="EC15" s="671"/>
    </row>
    <row r="16" spans="2:143" ht="11.25" customHeight="1" x14ac:dyDescent="0.2">
      <c r="B16" s="631" t="s">
        <v>251</v>
      </c>
      <c r="C16" s="632"/>
      <c r="D16" s="632"/>
      <c r="E16" s="632"/>
      <c r="F16" s="632"/>
      <c r="G16" s="632"/>
      <c r="H16" s="632"/>
      <c r="I16" s="632"/>
      <c r="J16" s="632"/>
      <c r="K16" s="632"/>
      <c r="L16" s="632"/>
      <c r="M16" s="632"/>
      <c r="N16" s="632"/>
      <c r="O16" s="632"/>
      <c r="P16" s="632"/>
      <c r="Q16" s="633"/>
      <c r="R16" s="634">
        <v>3528</v>
      </c>
      <c r="S16" s="635"/>
      <c r="T16" s="635"/>
      <c r="U16" s="635"/>
      <c r="V16" s="635"/>
      <c r="W16" s="635"/>
      <c r="X16" s="635"/>
      <c r="Y16" s="636"/>
      <c r="Z16" s="672">
        <v>0.1</v>
      </c>
      <c r="AA16" s="672"/>
      <c r="AB16" s="672"/>
      <c r="AC16" s="672"/>
      <c r="AD16" s="673">
        <v>3528</v>
      </c>
      <c r="AE16" s="673"/>
      <c r="AF16" s="673"/>
      <c r="AG16" s="673"/>
      <c r="AH16" s="673"/>
      <c r="AI16" s="673"/>
      <c r="AJ16" s="673"/>
      <c r="AK16" s="673"/>
      <c r="AL16" s="637">
        <v>0.1</v>
      </c>
      <c r="AM16" s="638"/>
      <c r="AN16" s="638"/>
      <c r="AO16" s="674"/>
      <c r="AP16" s="631" t="s">
        <v>252</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1"/>
      <c r="CD16" s="631" t="s">
        <v>253</v>
      </c>
      <c r="CE16" s="632"/>
      <c r="CF16" s="632"/>
      <c r="CG16" s="632"/>
      <c r="CH16" s="632"/>
      <c r="CI16" s="632"/>
      <c r="CJ16" s="632"/>
      <c r="CK16" s="632"/>
      <c r="CL16" s="632"/>
      <c r="CM16" s="632"/>
      <c r="CN16" s="632"/>
      <c r="CO16" s="632"/>
      <c r="CP16" s="632"/>
      <c r="CQ16" s="633"/>
      <c r="CR16" s="634">
        <v>152332</v>
      </c>
      <c r="CS16" s="635"/>
      <c r="CT16" s="635"/>
      <c r="CU16" s="635"/>
      <c r="CV16" s="635"/>
      <c r="CW16" s="635"/>
      <c r="CX16" s="635"/>
      <c r="CY16" s="636"/>
      <c r="CZ16" s="672">
        <v>3.6</v>
      </c>
      <c r="DA16" s="672"/>
      <c r="DB16" s="672"/>
      <c r="DC16" s="672"/>
      <c r="DD16" s="640" t="s">
        <v>122</v>
      </c>
      <c r="DE16" s="635"/>
      <c r="DF16" s="635"/>
      <c r="DG16" s="635"/>
      <c r="DH16" s="635"/>
      <c r="DI16" s="635"/>
      <c r="DJ16" s="635"/>
      <c r="DK16" s="635"/>
      <c r="DL16" s="635"/>
      <c r="DM16" s="635"/>
      <c r="DN16" s="635"/>
      <c r="DO16" s="635"/>
      <c r="DP16" s="636"/>
      <c r="DQ16" s="640">
        <v>99256</v>
      </c>
      <c r="DR16" s="635"/>
      <c r="DS16" s="635"/>
      <c r="DT16" s="635"/>
      <c r="DU16" s="635"/>
      <c r="DV16" s="635"/>
      <c r="DW16" s="635"/>
      <c r="DX16" s="635"/>
      <c r="DY16" s="635"/>
      <c r="DZ16" s="635"/>
      <c r="EA16" s="635"/>
      <c r="EB16" s="635"/>
      <c r="EC16" s="671"/>
    </row>
    <row r="17" spans="2:133" ht="11.25" customHeight="1" x14ac:dyDescent="0.2">
      <c r="B17" s="631" t="s">
        <v>254</v>
      </c>
      <c r="C17" s="632"/>
      <c r="D17" s="632"/>
      <c r="E17" s="632"/>
      <c r="F17" s="632"/>
      <c r="G17" s="632"/>
      <c r="H17" s="632"/>
      <c r="I17" s="632"/>
      <c r="J17" s="632"/>
      <c r="K17" s="632"/>
      <c r="L17" s="632"/>
      <c r="M17" s="632"/>
      <c r="N17" s="632"/>
      <c r="O17" s="632"/>
      <c r="P17" s="632"/>
      <c r="Q17" s="633"/>
      <c r="R17" s="634">
        <v>6981</v>
      </c>
      <c r="S17" s="635"/>
      <c r="T17" s="635"/>
      <c r="U17" s="635"/>
      <c r="V17" s="635"/>
      <c r="W17" s="635"/>
      <c r="X17" s="635"/>
      <c r="Y17" s="636"/>
      <c r="Z17" s="672">
        <v>0.2</v>
      </c>
      <c r="AA17" s="672"/>
      <c r="AB17" s="672"/>
      <c r="AC17" s="672"/>
      <c r="AD17" s="673">
        <v>6981</v>
      </c>
      <c r="AE17" s="673"/>
      <c r="AF17" s="673"/>
      <c r="AG17" s="673"/>
      <c r="AH17" s="673"/>
      <c r="AI17" s="673"/>
      <c r="AJ17" s="673"/>
      <c r="AK17" s="673"/>
      <c r="AL17" s="637">
        <v>0.2</v>
      </c>
      <c r="AM17" s="638"/>
      <c r="AN17" s="638"/>
      <c r="AO17" s="674"/>
      <c r="AP17" s="631" t="s">
        <v>255</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1"/>
      <c r="CD17" s="631" t="s">
        <v>256</v>
      </c>
      <c r="CE17" s="632"/>
      <c r="CF17" s="632"/>
      <c r="CG17" s="632"/>
      <c r="CH17" s="632"/>
      <c r="CI17" s="632"/>
      <c r="CJ17" s="632"/>
      <c r="CK17" s="632"/>
      <c r="CL17" s="632"/>
      <c r="CM17" s="632"/>
      <c r="CN17" s="632"/>
      <c r="CO17" s="632"/>
      <c r="CP17" s="632"/>
      <c r="CQ17" s="633"/>
      <c r="CR17" s="634">
        <v>486707</v>
      </c>
      <c r="CS17" s="635"/>
      <c r="CT17" s="635"/>
      <c r="CU17" s="635"/>
      <c r="CV17" s="635"/>
      <c r="CW17" s="635"/>
      <c r="CX17" s="635"/>
      <c r="CY17" s="636"/>
      <c r="CZ17" s="672">
        <v>11.5</v>
      </c>
      <c r="DA17" s="672"/>
      <c r="DB17" s="672"/>
      <c r="DC17" s="672"/>
      <c r="DD17" s="640" t="s">
        <v>122</v>
      </c>
      <c r="DE17" s="635"/>
      <c r="DF17" s="635"/>
      <c r="DG17" s="635"/>
      <c r="DH17" s="635"/>
      <c r="DI17" s="635"/>
      <c r="DJ17" s="635"/>
      <c r="DK17" s="635"/>
      <c r="DL17" s="635"/>
      <c r="DM17" s="635"/>
      <c r="DN17" s="635"/>
      <c r="DO17" s="635"/>
      <c r="DP17" s="636"/>
      <c r="DQ17" s="640">
        <v>486707</v>
      </c>
      <c r="DR17" s="635"/>
      <c r="DS17" s="635"/>
      <c r="DT17" s="635"/>
      <c r="DU17" s="635"/>
      <c r="DV17" s="635"/>
      <c r="DW17" s="635"/>
      <c r="DX17" s="635"/>
      <c r="DY17" s="635"/>
      <c r="DZ17" s="635"/>
      <c r="EA17" s="635"/>
      <c r="EB17" s="635"/>
      <c r="EC17" s="671"/>
    </row>
    <row r="18" spans="2:133" ht="11.25" customHeight="1" x14ac:dyDescent="0.2">
      <c r="B18" s="631" t="s">
        <v>257</v>
      </c>
      <c r="C18" s="632"/>
      <c r="D18" s="632"/>
      <c r="E18" s="632"/>
      <c r="F18" s="632"/>
      <c r="G18" s="632"/>
      <c r="H18" s="632"/>
      <c r="I18" s="632"/>
      <c r="J18" s="632"/>
      <c r="K18" s="632"/>
      <c r="L18" s="632"/>
      <c r="M18" s="632"/>
      <c r="N18" s="632"/>
      <c r="O18" s="632"/>
      <c r="P18" s="632"/>
      <c r="Q18" s="633"/>
      <c r="R18" s="634">
        <v>2107</v>
      </c>
      <c r="S18" s="635"/>
      <c r="T18" s="635"/>
      <c r="U18" s="635"/>
      <c r="V18" s="635"/>
      <c r="W18" s="635"/>
      <c r="X18" s="635"/>
      <c r="Y18" s="636"/>
      <c r="Z18" s="672">
        <v>0</v>
      </c>
      <c r="AA18" s="672"/>
      <c r="AB18" s="672"/>
      <c r="AC18" s="672"/>
      <c r="AD18" s="673">
        <v>2107</v>
      </c>
      <c r="AE18" s="673"/>
      <c r="AF18" s="673"/>
      <c r="AG18" s="673"/>
      <c r="AH18" s="673"/>
      <c r="AI18" s="673"/>
      <c r="AJ18" s="673"/>
      <c r="AK18" s="673"/>
      <c r="AL18" s="637">
        <v>0.1</v>
      </c>
      <c r="AM18" s="638"/>
      <c r="AN18" s="638"/>
      <c r="AO18" s="674"/>
      <c r="AP18" s="631" t="s">
        <v>258</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1"/>
      <c r="CD18" s="631" t="s">
        <v>259</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260</v>
      </c>
      <c r="C19" s="632"/>
      <c r="D19" s="632"/>
      <c r="E19" s="632"/>
      <c r="F19" s="632"/>
      <c r="G19" s="632"/>
      <c r="H19" s="632"/>
      <c r="I19" s="632"/>
      <c r="J19" s="632"/>
      <c r="K19" s="632"/>
      <c r="L19" s="632"/>
      <c r="M19" s="632"/>
      <c r="N19" s="632"/>
      <c r="O19" s="632"/>
      <c r="P19" s="632"/>
      <c r="Q19" s="633"/>
      <c r="R19" s="634">
        <v>2036</v>
      </c>
      <c r="S19" s="635"/>
      <c r="T19" s="635"/>
      <c r="U19" s="635"/>
      <c r="V19" s="635"/>
      <c r="W19" s="635"/>
      <c r="X19" s="635"/>
      <c r="Y19" s="636"/>
      <c r="Z19" s="672">
        <v>0</v>
      </c>
      <c r="AA19" s="672"/>
      <c r="AB19" s="672"/>
      <c r="AC19" s="672"/>
      <c r="AD19" s="673">
        <v>2036</v>
      </c>
      <c r="AE19" s="673"/>
      <c r="AF19" s="673"/>
      <c r="AG19" s="673"/>
      <c r="AH19" s="673"/>
      <c r="AI19" s="673"/>
      <c r="AJ19" s="673"/>
      <c r="AK19" s="673"/>
      <c r="AL19" s="637">
        <v>0.1</v>
      </c>
      <c r="AM19" s="638"/>
      <c r="AN19" s="638"/>
      <c r="AO19" s="674"/>
      <c r="AP19" s="631" t="s">
        <v>261</v>
      </c>
      <c r="AQ19" s="632"/>
      <c r="AR19" s="632"/>
      <c r="AS19" s="632"/>
      <c r="AT19" s="632"/>
      <c r="AU19" s="632"/>
      <c r="AV19" s="632"/>
      <c r="AW19" s="632"/>
      <c r="AX19" s="632"/>
      <c r="AY19" s="632"/>
      <c r="AZ19" s="632"/>
      <c r="BA19" s="632"/>
      <c r="BB19" s="632"/>
      <c r="BC19" s="632"/>
      <c r="BD19" s="632"/>
      <c r="BE19" s="632"/>
      <c r="BF19" s="633"/>
      <c r="BG19" s="634" t="s">
        <v>122</v>
      </c>
      <c r="BH19" s="635"/>
      <c r="BI19" s="635"/>
      <c r="BJ19" s="635"/>
      <c r="BK19" s="635"/>
      <c r="BL19" s="635"/>
      <c r="BM19" s="635"/>
      <c r="BN19" s="636"/>
      <c r="BO19" s="672" t="s">
        <v>122</v>
      </c>
      <c r="BP19" s="672"/>
      <c r="BQ19" s="672"/>
      <c r="BR19" s="672"/>
      <c r="BS19" s="673" t="s">
        <v>122</v>
      </c>
      <c r="BT19" s="673"/>
      <c r="BU19" s="673"/>
      <c r="BV19" s="673"/>
      <c r="BW19" s="673"/>
      <c r="BX19" s="673"/>
      <c r="BY19" s="673"/>
      <c r="BZ19" s="673"/>
      <c r="CA19" s="673"/>
      <c r="CB19" s="711"/>
      <c r="CD19" s="631" t="s">
        <v>262</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263</v>
      </c>
      <c r="C20" s="702"/>
      <c r="D20" s="702"/>
      <c r="E20" s="702"/>
      <c r="F20" s="702"/>
      <c r="G20" s="702"/>
      <c r="H20" s="702"/>
      <c r="I20" s="702"/>
      <c r="J20" s="702"/>
      <c r="K20" s="702"/>
      <c r="L20" s="702"/>
      <c r="M20" s="702"/>
      <c r="N20" s="702"/>
      <c r="O20" s="702"/>
      <c r="P20" s="702"/>
      <c r="Q20" s="703"/>
      <c r="R20" s="634">
        <v>71</v>
      </c>
      <c r="S20" s="635"/>
      <c r="T20" s="635"/>
      <c r="U20" s="635"/>
      <c r="V20" s="635"/>
      <c r="W20" s="635"/>
      <c r="X20" s="635"/>
      <c r="Y20" s="636"/>
      <c r="Z20" s="672">
        <v>0</v>
      </c>
      <c r="AA20" s="672"/>
      <c r="AB20" s="672"/>
      <c r="AC20" s="672"/>
      <c r="AD20" s="673">
        <v>71</v>
      </c>
      <c r="AE20" s="673"/>
      <c r="AF20" s="673"/>
      <c r="AG20" s="673"/>
      <c r="AH20" s="673"/>
      <c r="AI20" s="673"/>
      <c r="AJ20" s="673"/>
      <c r="AK20" s="673"/>
      <c r="AL20" s="637">
        <v>0</v>
      </c>
      <c r="AM20" s="638"/>
      <c r="AN20" s="638"/>
      <c r="AO20" s="674"/>
      <c r="AP20" s="631" t="s">
        <v>264</v>
      </c>
      <c r="AQ20" s="632"/>
      <c r="AR20" s="632"/>
      <c r="AS20" s="632"/>
      <c r="AT20" s="632"/>
      <c r="AU20" s="632"/>
      <c r="AV20" s="632"/>
      <c r="AW20" s="632"/>
      <c r="AX20" s="632"/>
      <c r="AY20" s="632"/>
      <c r="AZ20" s="632"/>
      <c r="BA20" s="632"/>
      <c r="BB20" s="632"/>
      <c r="BC20" s="632"/>
      <c r="BD20" s="632"/>
      <c r="BE20" s="632"/>
      <c r="BF20" s="633"/>
      <c r="BG20" s="634" t="s">
        <v>122</v>
      </c>
      <c r="BH20" s="635"/>
      <c r="BI20" s="635"/>
      <c r="BJ20" s="635"/>
      <c r="BK20" s="635"/>
      <c r="BL20" s="635"/>
      <c r="BM20" s="635"/>
      <c r="BN20" s="636"/>
      <c r="BO20" s="672" t="s">
        <v>122</v>
      </c>
      <c r="BP20" s="672"/>
      <c r="BQ20" s="672"/>
      <c r="BR20" s="672"/>
      <c r="BS20" s="673" t="s">
        <v>122</v>
      </c>
      <c r="BT20" s="673"/>
      <c r="BU20" s="673"/>
      <c r="BV20" s="673"/>
      <c r="BW20" s="673"/>
      <c r="BX20" s="673"/>
      <c r="BY20" s="673"/>
      <c r="BZ20" s="673"/>
      <c r="CA20" s="673"/>
      <c r="CB20" s="711"/>
      <c r="CD20" s="631" t="s">
        <v>265</v>
      </c>
      <c r="CE20" s="632"/>
      <c r="CF20" s="632"/>
      <c r="CG20" s="632"/>
      <c r="CH20" s="632"/>
      <c r="CI20" s="632"/>
      <c r="CJ20" s="632"/>
      <c r="CK20" s="632"/>
      <c r="CL20" s="632"/>
      <c r="CM20" s="632"/>
      <c r="CN20" s="632"/>
      <c r="CO20" s="632"/>
      <c r="CP20" s="632"/>
      <c r="CQ20" s="633"/>
      <c r="CR20" s="634">
        <v>4217866</v>
      </c>
      <c r="CS20" s="635"/>
      <c r="CT20" s="635"/>
      <c r="CU20" s="635"/>
      <c r="CV20" s="635"/>
      <c r="CW20" s="635"/>
      <c r="CX20" s="635"/>
      <c r="CY20" s="636"/>
      <c r="CZ20" s="672">
        <v>100</v>
      </c>
      <c r="DA20" s="672"/>
      <c r="DB20" s="672"/>
      <c r="DC20" s="672"/>
      <c r="DD20" s="640">
        <v>415909</v>
      </c>
      <c r="DE20" s="635"/>
      <c r="DF20" s="635"/>
      <c r="DG20" s="635"/>
      <c r="DH20" s="635"/>
      <c r="DI20" s="635"/>
      <c r="DJ20" s="635"/>
      <c r="DK20" s="635"/>
      <c r="DL20" s="635"/>
      <c r="DM20" s="635"/>
      <c r="DN20" s="635"/>
      <c r="DO20" s="635"/>
      <c r="DP20" s="636"/>
      <c r="DQ20" s="640">
        <v>3163825</v>
      </c>
      <c r="DR20" s="635"/>
      <c r="DS20" s="635"/>
      <c r="DT20" s="635"/>
      <c r="DU20" s="635"/>
      <c r="DV20" s="635"/>
      <c r="DW20" s="635"/>
      <c r="DX20" s="635"/>
      <c r="DY20" s="635"/>
      <c r="DZ20" s="635"/>
      <c r="EA20" s="635"/>
      <c r="EB20" s="635"/>
      <c r="EC20" s="671"/>
    </row>
    <row r="21" spans="2:133" ht="11.25" customHeight="1" x14ac:dyDescent="0.2">
      <c r="B21" s="631" t="s">
        <v>266</v>
      </c>
      <c r="C21" s="632"/>
      <c r="D21" s="632"/>
      <c r="E21" s="632"/>
      <c r="F21" s="632"/>
      <c r="G21" s="632"/>
      <c r="H21" s="632"/>
      <c r="I21" s="632"/>
      <c r="J21" s="632"/>
      <c r="K21" s="632"/>
      <c r="L21" s="632"/>
      <c r="M21" s="632"/>
      <c r="N21" s="632"/>
      <c r="O21" s="632"/>
      <c r="P21" s="632"/>
      <c r="Q21" s="633"/>
      <c r="R21" s="634">
        <v>2201884</v>
      </c>
      <c r="S21" s="635"/>
      <c r="T21" s="635"/>
      <c r="U21" s="635"/>
      <c r="V21" s="635"/>
      <c r="W21" s="635"/>
      <c r="X21" s="635"/>
      <c r="Y21" s="636"/>
      <c r="Z21" s="672">
        <v>50.1</v>
      </c>
      <c r="AA21" s="672"/>
      <c r="AB21" s="672"/>
      <c r="AC21" s="672"/>
      <c r="AD21" s="673">
        <v>1954032</v>
      </c>
      <c r="AE21" s="673"/>
      <c r="AF21" s="673"/>
      <c r="AG21" s="673"/>
      <c r="AH21" s="673"/>
      <c r="AI21" s="673"/>
      <c r="AJ21" s="673"/>
      <c r="AK21" s="673"/>
      <c r="AL21" s="637">
        <v>69.7</v>
      </c>
      <c r="AM21" s="638"/>
      <c r="AN21" s="638"/>
      <c r="AO21" s="674"/>
      <c r="AP21" s="631" t="s">
        <v>267</v>
      </c>
      <c r="AQ21" s="712"/>
      <c r="AR21" s="712"/>
      <c r="AS21" s="712"/>
      <c r="AT21" s="712"/>
      <c r="AU21" s="712"/>
      <c r="AV21" s="712"/>
      <c r="AW21" s="712"/>
      <c r="AX21" s="712"/>
      <c r="AY21" s="712"/>
      <c r="AZ21" s="712"/>
      <c r="BA21" s="712"/>
      <c r="BB21" s="712"/>
      <c r="BC21" s="712"/>
      <c r="BD21" s="712"/>
      <c r="BE21" s="712"/>
      <c r="BF21" s="713"/>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1"/>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268</v>
      </c>
      <c r="C22" s="632"/>
      <c r="D22" s="632"/>
      <c r="E22" s="632"/>
      <c r="F22" s="632"/>
      <c r="G22" s="632"/>
      <c r="H22" s="632"/>
      <c r="I22" s="632"/>
      <c r="J22" s="632"/>
      <c r="K22" s="632"/>
      <c r="L22" s="632"/>
      <c r="M22" s="632"/>
      <c r="N22" s="632"/>
      <c r="O22" s="632"/>
      <c r="P22" s="632"/>
      <c r="Q22" s="633"/>
      <c r="R22" s="634">
        <v>1954032</v>
      </c>
      <c r="S22" s="635"/>
      <c r="T22" s="635"/>
      <c r="U22" s="635"/>
      <c r="V22" s="635"/>
      <c r="W22" s="635"/>
      <c r="X22" s="635"/>
      <c r="Y22" s="636"/>
      <c r="Z22" s="672">
        <v>44.4</v>
      </c>
      <c r="AA22" s="672"/>
      <c r="AB22" s="672"/>
      <c r="AC22" s="672"/>
      <c r="AD22" s="673">
        <v>1954032</v>
      </c>
      <c r="AE22" s="673"/>
      <c r="AF22" s="673"/>
      <c r="AG22" s="673"/>
      <c r="AH22" s="673"/>
      <c r="AI22" s="673"/>
      <c r="AJ22" s="673"/>
      <c r="AK22" s="673"/>
      <c r="AL22" s="637">
        <v>69.7</v>
      </c>
      <c r="AM22" s="638"/>
      <c r="AN22" s="638"/>
      <c r="AO22" s="674"/>
      <c r="AP22" s="631" t="s">
        <v>269</v>
      </c>
      <c r="AQ22" s="712"/>
      <c r="AR22" s="712"/>
      <c r="AS22" s="712"/>
      <c r="AT22" s="712"/>
      <c r="AU22" s="712"/>
      <c r="AV22" s="712"/>
      <c r="AW22" s="712"/>
      <c r="AX22" s="712"/>
      <c r="AY22" s="712"/>
      <c r="AZ22" s="712"/>
      <c r="BA22" s="712"/>
      <c r="BB22" s="712"/>
      <c r="BC22" s="712"/>
      <c r="BD22" s="712"/>
      <c r="BE22" s="712"/>
      <c r="BF22" s="713"/>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1"/>
      <c r="CD22" s="686" t="s">
        <v>270</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271</v>
      </c>
      <c r="C23" s="632"/>
      <c r="D23" s="632"/>
      <c r="E23" s="632"/>
      <c r="F23" s="632"/>
      <c r="G23" s="632"/>
      <c r="H23" s="632"/>
      <c r="I23" s="632"/>
      <c r="J23" s="632"/>
      <c r="K23" s="632"/>
      <c r="L23" s="632"/>
      <c r="M23" s="632"/>
      <c r="N23" s="632"/>
      <c r="O23" s="632"/>
      <c r="P23" s="632"/>
      <c r="Q23" s="633"/>
      <c r="R23" s="634">
        <v>247852</v>
      </c>
      <c r="S23" s="635"/>
      <c r="T23" s="635"/>
      <c r="U23" s="635"/>
      <c r="V23" s="635"/>
      <c r="W23" s="635"/>
      <c r="X23" s="635"/>
      <c r="Y23" s="636"/>
      <c r="Z23" s="672">
        <v>5.6</v>
      </c>
      <c r="AA23" s="672"/>
      <c r="AB23" s="672"/>
      <c r="AC23" s="672"/>
      <c r="AD23" s="673" t="s">
        <v>122</v>
      </c>
      <c r="AE23" s="673"/>
      <c r="AF23" s="673"/>
      <c r="AG23" s="673"/>
      <c r="AH23" s="673"/>
      <c r="AI23" s="673"/>
      <c r="AJ23" s="673"/>
      <c r="AK23" s="673"/>
      <c r="AL23" s="637" t="s">
        <v>122</v>
      </c>
      <c r="AM23" s="638"/>
      <c r="AN23" s="638"/>
      <c r="AO23" s="674"/>
      <c r="AP23" s="631" t="s">
        <v>272</v>
      </c>
      <c r="AQ23" s="712"/>
      <c r="AR23" s="712"/>
      <c r="AS23" s="712"/>
      <c r="AT23" s="712"/>
      <c r="AU23" s="712"/>
      <c r="AV23" s="712"/>
      <c r="AW23" s="712"/>
      <c r="AX23" s="712"/>
      <c r="AY23" s="712"/>
      <c r="AZ23" s="712"/>
      <c r="BA23" s="712"/>
      <c r="BB23" s="712"/>
      <c r="BC23" s="712"/>
      <c r="BD23" s="712"/>
      <c r="BE23" s="712"/>
      <c r="BF23" s="713"/>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1"/>
      <c r="CD23" s="686" t="s">
        <v>212</v>
      </c>
      <c r="CE23" s="687"/>
      <c r="CF23" s="687"/>
      <c r="CG23" s="687"/>
      <c r="CH23" s="687"/>
      <c r="CI23" s="687"/>
      <c r="CJ23" s="687"/>
      <c r="CK23" s="687"/>
      <c r="CL23" s="687"/>
      <c r="CM23" s="687"/>
      <c r="CN23" s="687"/>
      <c r="CO23" s="687"/>
      <c r="CP23" s="687"/>
      <c r="CQ23" s="688"/>
      <c r="CR23" s="686" t="s">
        <v>273</v>
      </c>
      <c r="CS23" s="687"/>
      <c r="CT23" s="687"/>
      <c r="CU23" s="687"/>
      <c r="CV23" s="687"/>
      <c r="CW23" s="687"/>
      <c r="CX23" s="687"/>
      <c r="CY23" s="688"/>
      <c r="CZ23" s="686" t="s">
        <v>274</v>
      </c>
      <c r="DA23" s="687"/>
      <c r="DB23" s="687"/>
      <c r="DC23" s="688"/>
      <c r="DD23" s="686" t="s">
        <v>275</v>
      </c>
      <c r="DE23" s="687"/>
      <c r="DF23" s="687"/>
      <c r="DG23" s="687"/>
      <c r="DH23" s="687"/>
      <c r="DI23" s="687"/>
      <c r="DJ23" s="687"/>
      <c r="DK23" s="688"/>
      <c r="DL23" s="724" t="s">
        <v>276</v>
      </c>
      <c r="DM23" s="725"/>
      <c r="DN23" s="725"/>
      <c r="DO23" s="725"/>
      <c r="DP23" s="725"/>
      <c r="DQ23" s="725"/>
      <c r="DR23" s="725"/>
      <c r="DS23" s="725"/>
      <c r="DT23" s="725"/>
      <c r="DU23" s="725"/>
      <c r="DV23" s="726"/>
      <c r="DW23" s="686" t="s">
        <v>277</v>
      </c>
      <c r="DX23" s="687"/>
      <c r="DY23" s="687"/>
      <c r="DZ23" s="687"/>
      <c r="EA23" s="687"/>
      <c r="EB23" s="687"/>
      <c r="EC23" s="688"/>
    </row>
    <row r="24" spans="2:133" ht="11.25" customHeight="1" x14ac:dyDescent="0.2">
      <c r="B24" s="631" t="s">
        <v>278</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279</v>
      </c>
      <c r="AQ24" s="712"/>
      <c r="AR24" s="712"/>
      <c r="AS24" s="712"/>
      <c r="AT24" s="712"/>
      <c r="AU24" s="712"/>
      <c r="AV24" s="712"/>
      <c r="AW24" s="712"/>
      <c r="AX24" s="712"/>
      <c r="AY24" s="712"/>
      <c r="AZ24" s="712"/>
      <c r="BA24" s="712"/>
      <c r="BB24" s="712"/>
      <c r="BC24" s="712"/>
      <c r="BD24" s="712"/>
      <c r="BE24" s="712"/>
      <c r="BF24" s="713"/>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1"/>
      <c r="CD24" s="692" t="s">
        <v>280</v>
      </c>
      <c r="CE24" s="693"/>
      <c r="CF24" s="693"/>
      <c r="CG24" s="693"/>
      <c r="CH24" s="693"/>
      <c r="CI24" s="693"/>
      <c r="CJ24" s="693"/>
      <c r="CK24" s="693"/>
      <c r="CL24" s="693"/>
      <c r="CM24" s="693"/>
      <c r="CN24" s="693"/>
      <c r="CO24" s="693"/>
      <c r="CP24" s="693"/>
      <c r="CQ24" s="694"/>
      <c r="CR24" s="689">
        <v>1386017</v>
      </c>
      <c r="CS24" s="690"/>
      <c r="CT24" s="690"/>
      <c r="CU24" s="690"/>
      <c r="CV24" s="690"/>
      <c r="CW24" s="690"/>
      <c r="CX24" s="690"/>
      <c r="CY24" s="715"/>
      <c r="CZ24" s="716">
        <v>32.9</v>
      </c>
      <c r="DA24" s="698"/>
      <c r="DB24" s="698"/>
      <c r="DC24" s="718"/>
      <c r="DD24" s="714">
        <v>1118917</v>
      </c>
      <c r="DE24" s="690"/>
      <c r="DF24" s="690"/>
      <c r="DG24" s="690"/>
      <c r="DH24" s="690"/>
      <c r="DI24" s="690"/>
      <c r="DJ24" s="690"/>
      <c r="DK24" s="715"/>
      <c r="DL24" s="714">
        <v>1099187</v>
      </c>
      <c r="DM24" s="690"/>
      <c r="DN24" s="690"/>
      <c r="DO24" s="690"/>
      <c r="DP24" s="690"/>
      <c r="DQ24" s="690"/>
      <c r="DR24" s="690"/>
      <c r="DS24" s="690"/>
      <c r="DT24" s="690"/>
      <c r="DU24" s="690"/>
      <c r="DV24" s="715"/>
      <c r="DW24" s="716">
        <v>39</v>
      </c>
      <c r="DX24" s="698"/>
      <c r="DY24" s="698"/>
      <c r="DZ24" s="698"/>
      <c r="EA24" s="698"/>
      <c r="EB24" s="698"/>
      <c r="EC24" s="717"/>
    </row>
    <row r="25" spans="2:133" ht="11.25" customHeight="1" x14ac:dyDescent="0.2">
      <c r="B25" s="631" t="s">
        <v>281</v>
      </c>
      <c r="C25" s="632"/>
      <c r="D25" s="632"/>
      <c r="E25" s="632"/>
      <c r="F25" s="632"/>
      <c r="G25" s="632"/>
      <c r="H25" s="632"/>
      <c r="I25" s="632"/>
      <c r="J25" s="632"/>
      <c r="K25" s="632"/>
      <c r="L25" s="632"/>
      <c r="M25" s="632"/>
      <c r="N25" s="632"/>
      <c r="O25" s="632"/>
      <c r="P25" s="632"/>
      <c r="Q25" s="633"/>
      <c r="R25" s="634">
        <v>3043481</v>
      </c>
      <c r="S25" s="635"/>
      <c r="T25" s="635"/>
      <c r="U25" s="635"/>
      <c r="V25" s="635"/>
      <c r="W25" s="635"/>
      <c r="X25" s="635"/>
      <c r="Y25" s="636"/>
      <c r="Z25" s="672">
        <v>69.2</v>
      </c>
      <c r="AA25" s="672"/>
      <c r="AB25" s="672"/>
      <c r="AC25" s="672"/>
      <c r="AD25" s="673">
        <v>2795629</v>
      </c>
      <c r="AE25" s="673"/>
      <c r="AF25" s="673"/>
      <c r="AG25" s="673"/>
      <c r="AH25" s="673"/>
      <c r="AI25" s="673"/>
      <c r="AJ25" s="673"/>
      <c r="AK25" s="673"/>
      <c r="AL25" s="637">
        <v>99.7</v>
      </c>
      <c r="AM25" s="638"/>
      <c r="AN25" s="638"/>
      <c r="AO25" s="674"/>
      <c r="AP25" s="631" t="s">
        <v>282</v>
      </c>
      <c r="AQ25" s="712"/>
      <c r="AR25" s="712"/>
      <c r="AS25" s="712"/>
      <c r="AT25" s="712"/>
      <c r="AU25" s="712"/>
      <c r="AV25" s="712"/>
      <c r="AW25" s="712"/>
      <c r="AX25" s="712"/>
      <c r="AY25" s="712"/>
      <c r="AZ25" s="712"/>
      <c r="BA25" s="712"/>
      <c r="BB25" s="712"/>
      <c r="BC25" s="712"/>
      <c r="BD25" s="712"/>
      <c r="BE25" s="712"/>
      <c r="BF25" s="713"/>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1"/>
      <c r="CD25" s="631" t="s">
        <v>283</v>
      </c>
      <c r="CE25" s="632"/>
      <c r="CF25" s="632"/>
      <c r="CG25" s="632"/>
      <c r="CH25" s="632"/>
      <c r="CI25" s="632"/>
      <c r="CJ25" s="632"/>
      <c r="CK25" s="632"/>
      <c r="CL25" s="632"/>
      <c r="CM25" s="632"/>
      <c r="CN25" s="632"/>
      <c r="CO25" s="632"/>
      <c r="CP25" s="632"/>
      <c r="CQ25" s="633"/>
      <c r="CR25" s="634">
        <v>549394</v>
      </c>
      <c r="CS25" s="647"/>
      <c r="CT25" s="647"/>
      <c r="CU25" s="647"/>
      <c r="CV25" s="647"/>
      <c r="CW25" s="647"/>
      <c r="CX25" s="647"/>
      <c r="CY25" s="648"/>
      <c r="CZ25" s="637">
        <v>13</v>
      </c>
      <c r="DA25" s="649"/>
      <c r="DB25" s="649"/>
      <c r="DC25" s="650"/>
      <c r="DD25" s="640">
        <v>516676</v>
      </c>
      <c r="DE25" s="647"/>
      <c r="DF25" s="647"/>
      <c r="DG25" s="647"/>
      <c r="DH25" s="647"/>
      <c r="DI25" s="647"/>
      <c r="DJ25" s="647"/>
      <c r="DK25" s="648"/>
      <c r="DL25" s="640">
        <v>496946</v>
      </c>
      <c r="DM25" s="647"/>
      <c r="DN25" s="647"/>
      <c r="DO25" s="647"/>
      <c r="DP25" s="647"/>
      <c r="DQ25" s="647"/>
      <c r="DR25" s="647"/>
      <c r="DS25" s="647"/>
      <c r="DT25" s="647"/>
      <c r="DU25" s="647"/>
      <c r="DV25" s="648"/>
      <c r="DW25" s="637">
        <v>17.600000000000001</v>
      </c>
      <c r="DX25" s="649"/>
      <c r="DY25" s="649"/>
      <c r="DZ25" s="649"/>
      <c r="EA25" s="649"/>
      <c r="EB25" s="649"/>
      <c r="EC25" s="661"/>
    </row>
    <row r="26" spans="2:133" ht="11.25" customHeight="1" x14ac:dyDescent="0.2">
      <c r="B26" s="631" t="s">
        <v>284</v>
      </c>
      <c r="C26" s="632"/>
      <c r="D26" s="632"/>
      <c r="E26" s="632"/>
      <c r="F26" s="632"/>
      <c r="G26" s="632"/>
      <c r="H26" s="632"/>
      <c r="I26" s="632"/>
      <c r="J26" s="632"/>
      <c r="K26" s="632"/>
      <c r="L26" s="632"/>
      <c r="M26" s="632"/>
      <c r="N26" s="632"/>
      <c r="O26" s="632"/>
      <c r="P26" s="632"/>
      <c r="Q26" s="633"/>
      <c r="R26" s="634" t="s">
        <v>122</v>
      </c>
      <c r="S26" s="635"/>
      <c r="T26" s="635"/>
      <c r="U26" s="635"/>
      <c r="V26" s="635"/>
      <c r="W26" s="635"/>
      <c r="X26" s="635"/>
      <c r="Y26" s="636"/>
      <c r="Z26" s="672" t="s">
        <v>122</v>
      </c>
      <c r="AA26" s="672"/>
      <c r="AB26" s="672"/>
      <c r="AC26" s="672"/>
      <c r="AD26" s="673" t="s">
        <v>122</v>
      </c>
      <c r="AE26" s="673"/>
      <c r="AF26" s="673"/>
      <c r="AG26" s="673"/>
      <c r="AH26" s="673"/>
      <c r="AI26" s="673"/>
      <c r="AJ26" s="673"/>
      <c r="AK26" s="673"/>
      <c r="AL26" s="637" t="s">
        <v>122</v>
      </c>
      <c r="AM26" s="638"/>
      <c r="AN26" s="638"/>
      <c r="AO26" s="674"/>
      <c r="AP26" s="631" t="s">
        <v>285</v>
      </c>
      <c r="AQ26" s="712"/>
      <c r="AR26" s="712"/>
      <c r="AS26" s="712"/>
      <c r="AT26" s="712"/>
      <c r="AU26" s="712"/>
      <c r="AV26" s="712"/>
      <c r="AW26" s="712"/>
      <c r="AX26" s="712"/>
      <c r="AY26" s="712"/>
      <c r="AZ26" s="712"/>
      <c r="BA26" s="712"/>
      <c r="BB26" s="712"/>
      <c r="BC26" s="712"/>
      <c r="BD26" s="712"/>
      <c r="BE26" s="712"/>
      <c r="BF26" s="713"/>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1"/>
      <c r="CD26" s="631" t="s">
        <v>286</v>
      </c>
      <c r="CE26" s="632"/>
      <c r="CF26" s="632"/>
      <c r="CG26" s="632"/>
      <c r="CH26" s="632"/>
      <c r="CI26" s="632"/>
      <c r="CJ26" s="632"/>
      <c r="CK26" s="632"/>
      <c r="CL26" s="632"/>
      <c r="CM26" s="632"/>
      <c r="CN26" s="632"/>
      <c r="CO26" s="632"/>
      <c r="CP26" s="632"/>
      <c r="CQ26" s="633"/>
      <c r="CR26" s="634">
        <v>289559</v>
      </c>
      <c r="CS26" s="635"/>
      <c r="CT26" s="635"/>
      <c r="CU26" s="635"/>
      <c r="CV26" s="635"/>
      <c r="CW26" s="635"/>
      <c r="CX26" s="635"/>
      <c r="CY26" s="636"/>
      <c r="CZ26" s="637">
        <v>6.9</v>
      </c>
      <c r="DA26" s="649"/>
      <c r="DB26" s="649"/>
      <c r="DC26" s="650"/>
      <c r="DD26" s="640">
        <v>271596</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287</v>
      </c>
      <c r="C27" s="632"/>
      <c r="D27" s="632"/>
      <c r="E27" s="632"/>
      <c r="F27" s="632"/>
      <c r="G27" s="632"/>
      <c r="H27" s="632"/>
      <c r="I27" s="632"/>
      <c r="J27" s="632"/>
      <c r="K27" s="632"/>
      <c r="L27" s="632"/>
      <c r="M27" s="632"/>
      <c r="N27" s="632"/>
      <c r="O27" s="632"/>
      <c r="P27" s="632"/>
      <c r="Q27" s="633"/>
      <c r="R27" s="634">
        <v>4907</v>
      </c>
      <c r="S27" s="635"/>
      <c r="T27" s="635"/>
      <c r="U27" s="635"/>
      <c r="V27" s="635"/>
      <c r="W27" s="635"/>
      <c r="X27" s="635"/>
      <c r="Y27" s="636"/>
      <c r="Z27" s="672">
        <v>0.1</v>
      </c>
      <c r="AA27" s="672"/>
      <c r="AB27" s="672"/>
      <c r="AC27" s="672"/>
      <c r="AD27" s="673" t="s">
        <v>122</v>
      </c>
      <c r="AE27" s="673"/>
      <c r="AF27" s="673"/>
      <c r="AG27" s="673"/>
      <c r="AH27" s="673"/>
      <c r="AI27" s="673"/>
      <c r="AJ27" s="673"/>
      <c r="AK27" s="673"/>
      <c r="AL27" s="637" t="s">
        <v>122</v>
      </c>
      <c r="AM27" s="638"/>
      <c r="AN27" s="638"/>
      <c r="AO27" s="674"/>
      <c r="AP27" s="631" t="s">
        <v>288</v>
      </c>
      <c r="AQ27" s="632"/>
      <c r="AR27" s="632"/>
      <c r="AS27" s="632"/>
      <c r="AT27" s="632"/>
      <c r="AU27" s="632"/>
      <c r="AV27" s="632"/>
      <c r="AW27" s="632"/>
      <c r="AX27" s="632"/>
      <c r="AY27" s="632"/>
      <c r="AZ27" s="632"/>
      <c r="BA27" s="632"/>
      <c r="BB27" s="632"/>
      <c r="BC27" s="632"/>
      <c r="BD27" s="632"/>
      <c r="BE27" s="632"/>
      <c r="BF27" s="633"/>
      <c r="BG27" s="634">
        <v>664118</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1"/>
      <c r="CD27" s="631" t="s">
        <v>289</v>
      </c>
      <c r="CE27" s="632"/>
      <c r="CF27" s="632"/>
      <c r="CG27" s="632"/>
      <c r="CH27" s="632"/>
      <c r="CI27" s="632"/>
      <c r="CJ27" s="632"/>
      <c r="CK27" s="632"/>
      <c r="CL27" s="632"/>
      <c r="CM27" s="632"/>
      <c r="CN27" s="632"/>
      <c r="CO27" s="632"/>
      <c r="CP27" s="632"/>
      <c r="CQ27" s="633"/>
      <c r="CR27" s="634">
        <v>349916</v>
      </c>
      <c r="CS27" s="647"/>
      <c r="CT27" s="647"/>
      <c r="CU27" s="647"/>
      <c r="CV27" s="647"/>
      <c r="CW27" s="647"/>
      <c r="CX27" s="647"/>
      <c r="CY27" s="648"/>
      <c r="CZ27" s="637">
        <v>8.3000000000000007</v>
      </c>
      <c r="DA27" s="649"/>
      <c r="DB27" s="649"/>
      <c r="DC27" s="650"/>
      <c r="DD27" s="640">
        <v>115534</v>
      </c>
      <c r="DE27" s="647"/>
      <c r="DF27" s="647"/>
      <c r="DG27" s="647"/>
      <c r="DH27" s="647"/>
      <c r="DI27" s="647"/>
      <c r="DJ27" s="647"/>
      <c r="DK27" s="648"/>
      <c r="DL27" s="640">
        <v>115534</v>
      </c>
      <c r="DM27" s="647"/>
      <c r="DN27" s="647"/>
      <c r="DO27" s="647"/>
      <c r="DP27" s="647"/>
      <c r="DQ27" s="647"/>
      <c r="DR27" s="647"/>
      <c r="DS27" s="647"/>
      <c r="DT27" s="647"/>
      <c r="DU27" s="647"/>
      <c r="DV27" s="648"/>
      <c r="DW27" s="637">
        <v>4.0999999999999996</v>
      </c>
      <c r="DX27" s="649"/>
      <c r="DY27" s="649"/>
      <c r="DZ27" s="649"/>
      <c r="EA27" s="649"/>
      <c r="EB27" s="649"/>
      <c r="EC27" s="661"/>
    </row>
    <row r="28" spans="2:133" ht="11.25" customHeight="1" x14ac:dyDescent="0.2">
      <c r="B28" s="631" t="s">
        <v>290</v>
      </c>
      <c r="C28" s="632"/>
      <c r="D28" s="632"/>
      <c r="E28" s="632"/>
      <c r="F28" s="632"/>
      <c r="G28" s="632"/>
      <c r="H28" s="632"/>
      <c r="I28" s="632"/>
      <c r="J28" s="632"/>
      <c r="K28" s="632"/>
      <c r="L28" s="632"/>
      <c r="M28" s="632"/>
      <c r="N28" s="632"/>
      <c r="O28" s="632"/>
      <c r="P28" s="632"/>
      <c r="Q28" s="633"/>
      <c r="R28" s="634">
        <v>28140</v>
      </c>
      <c r="S28" s="635"/>
      <c r="T28" s="635"/>
      <c r="U28" s="635"/>
      <c r="V28" s="635"/>
      <c r="W28" s="635"/>
      <c r="X28" s="635"/>
      <c r="Y28" s="636"/>
      <c r="Z28" s="672">
        <v>0.6</v>
      </c>
      <c r="AA28" s="672"/>
      <c r="AB28" s="672"/>
      <c r="AC28" s="672"/>
      <c r="AD28" s="673" t="s">
        <v>122</v>
      </c>
      <c r="AE28" s="673"/>
      <c r="AF28" s="673"/>
      <c r="AG28" s="673"/>
      <c r="AH28" s="673"/>
      <c r="AI28" s="673"/>
      <c r="AJ28" s="673"/>
      <c r="AK28" s="673"/>
      <c r="AL28" s="637" t="s">
        <v>122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291</v>
      </c>
      <c r="CE28" s="632"/>
      <c r="CF28" s="632"/>
      <c r="CG28" s="632"/>
      <c r="CH28" s="632"/>
      <c r="CI28" s="632"/>
      <c r="CJ28" s="632"/>
      <c r="CK28" s="632"/>
      <c r="CL28" s="632"/>
      <c r="CM28" s="632"/>
      <c r="CN28" s="632"/>
      <c r="CO28" s="632"/>
      <c r="CP28" s="632"/>
      <c r="CQ28" s="633"/>
      <c r="CR28" s="634">
        <v>486707</v>
      </c>
      <c r="CS28" s="635"/>
      <c r="CT28" s="635"/>
      <c r="CU28" s="635"/>
      <c r="CV28" s="635"/>
      <c r="CW28" s="635"/>
      <c r="CX28" s="635"/>
      <c r="CY28" s="636"/>
      <c r="CZ28" s="637">
        <v>11.5</v>
      </c>
      <c r="DA28" s="649"/>
      <c r="DB28" s="649"/>
      <c r="DC28" s="650"/>
      <c r="DD28" s="640">
        <v>486707</v>
      </c>
      <c r="DE28" s="635"/>
      <c r="DF28" s="635"/>
      <c r="DG28" s="635"/>
      <c r="DH28" s="635"/>
      <c r="DI28" s="635"/>
      <c r="DJ28" s="635"/>
      <c r="DK28" s="636"/>
      <c r="DL28" s="640">
        <v>486707</v>
      </c>
      <c r="DM28" s="635"/>
      <c r="DN28" s="635"/>
      <c r="DO28" s="635"/>
      <c r="DP28" s="635"/>
      <c r="DQ28" s="635"/>
      <c r="DR28" s="635"/>
      <c r="DS28" s="635"/>
      <c r="DT28" s="635"/>
      <c r="DU28" s="635"/>
      <c r="DV28" s="636"/>
      <c r="DW28" s="637">
        <v>17.3</v>
      </c>
      <c r="DX28" s="649"/>
      <c r="DY28" s="649"/>
      <c r="DZ28" s="649"/>
      <c r="EA28" s="649"/>
      <c r="EB28" s="649"/>
      <c r="EC28" s="661"/>
    </row>
    <row r="29" spans="2:133" ht="11.25" customHeight="1" x14ac:dyDescent="0.2">
      <c r="B29" s="631" t="s">
        <v>292</v>
      </c>
      <c r="C29" s="632"/>
      <c r="D29" s="632"/>
      <c r="E29" s="632"/>
      <c r="F29" s="632"/>
      <c r="G29" s="632"/>
      <c r="H29" s="632"/>
      <c r="I29" s="632"/>
      <c r="J29" s="632"/>
      <c r="K29" s="632"/>
      <c r="L29" s="632"/>
      <c r="M29" s="632"/>
      <c r="N29" s="632"/>
      <c r="O29" s="632"/>
      <c r="P29" s="632"/>
      <c r="Q29" s="633"/>
      <c r="R29" s="634">
        <v>14484</v>
      </c>
      <c r="S29" s="635"/>
      <c r="T29" s="635"/>
      <c r="U29" s="635"/>
      <c r="V29" s="635"/>
      <c r="W29" s="635"/>
      <c r="X29" s="635"/>
      <c r="Y29" s="636"/>
      <c r="Z29" s="672">
        <v>0.3</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1"/>
      <c r="CD29" s="653" t="s">
        <v>293</v>
      </c>
      <c r="CE29" s="654"/>
      <c r="CF29" s="631" t="s">
        <v>66</v>
      </c>
      <c r="CG29" s="632"/>
      <c r="CH29" s="632"/>
      <c r="CI29" s="632"/>
      <c r="CJ29" s="632"/>
      <c r="CK29" s="632"/>
      <c r="CL29" s="632"/>
      <c r="CM29" s="632"/>
      <c r="CN29" s="632"/>
      <c r="CO29" s="632"/>
      <c r="CP29" s="632"/>
      <c r="CQ29" s="633"/>
      <c r="CR29" s="634">
        <v>486707</v>
      </c>
      <c r="CS29" s="647"/>
      <c r="CT29" s="647"/>
      <c r="CU29" s="647"/>
      <c r="CV29" s="647"/>
      <c r="CW29" s="647"/>
      <c r="CX29" s="647"/>
      <c r="CY29" s="648"/>
      <c r="CZ29" s="637">
        <v>11.5</v>
      </c>
      <c r="DA29" s="649"/>
      <c r="DB29" s="649"/>
      <c r="DC29" s="650"/>
      <c r="DD29" s="640">
        <v>486707</v>
      </c>
      <c r="DE29" s="647"/>
      <c r="DF29" s="647"/>
      <c r="DG29" s="647"/>
      <c r="DH29" s="647"/>
      <c r="DI29" s="647"/>
      <c r="DJ29" s="647"/>
      <c r="DK29" s="648"/>
      <c r="DL29" s="640">
        <v>486707</v>
      </c>
      <c r="DM29" s="647"/>
      <c r="DN29" s="647"/>
      <c r="DO29" s="647"/>
      <c r="DP29" s="647"/>
      <c r="DQ29" s="647"/>
      <c r="DR29" s="647"/>
      <c r="DS29" s="647"/>
      <c r="DT29" s="647"/>
      <c r="DU29" s="647"/>
      <c r="DV29" s="648"/>
      <c r="DW29" s="637">
        <v>17.3</v>
      </c>
      <c r="DX29" s="649"/>
      <c r="DY29" s="649"/>
      <c r="DZ29" s="649"/>
      <c r="EA29" s="649"/>
      <c r="EB29" s="649"/>
      <c r="EC29" s="661"/>
    </row>
    <row r="30" spans="2:133" ht="11.25" customHeight="1" x14ac:dyDescent="0.2">
      <c r="B30" s="631" t="s">
        <v>294</v>
      </c>
      <c r="C30" s="632"/>
      <c r="D30" s="632"/>
      <c r="E30" s="632"/>
      <c r="F30" s="632"/>
      <c r="G30" s="632"/>
      <c r="H30" s="632"/>
      <c r="I30" s="632"/>
      <c r="J30" s="632"/>
      <c r="K30" s="632"/>
      <c r="L30" s="632"/>
      <c r="M30" s="632"/>
      <c r="N30" s="632"/>
      <c r="O30" s="632"/>
      <c r="P30" s="632"/>
      <c r="Q30" s="633"/>
      <c r="R30" s="634">
        <v>508026</v>
      </c>
      <c r="S30" s="635"/>
      <c r="T30" s="635"/>
      <c r="U30" s="635"/>
      <c r="V30" s="635"/>
      <c r="W30" s="635"/>
      <c r="X30" s="635"/>
      <c r="Y30" s="636"/>
      <c r="Z30" s="672">
        <v>11.6</v>
      </c>
      <c r="AA30" s="672"/>
      <c r="AB30" s="672"/>
      <c r="AC30" s="672"/>
      <c r="AD30" s="673" t="s">
        <v>122</v>
      </c>
      <c r="AE30" s="673"/>
      <c r="AF30" s="673"/>
      <c r="AG30" s="673"/>
      <c r="AH30" s="673"/>
      <c r="AI30" s="673"/>
      <c r="AJ30" s="673"/>
      <c r="AK30" s="673"/>
      <c r="AL30" s="637" t="s">
        <v>122</v>
      </c>
      <c r="AM30" s="638"/>
      <c r="AN30" s="638"/>
      <c r="AO30" s="674"/>
      <c r="AP30" s="686" t="s">
        <v>212</v>
      </c>
      <c r="AQ30" s="687"/>
      <c r="AR30" s="687"/>
      <c r="AS30" s="687"/>
      <c r="AT30" s="687"/>
      <c r="AU30" s="687"/>
      <c r="AV30" s="687"/>
      <c r="AW30" s="687"/>
      <c r="AX30" s="687"/>
      <c r="AY30" s="687"/>
      <c r="AZ30" s="687"/>
      <c r="BA30" s="687"/>
      <c r="BB30" s="687"/>
      <c r="BC30" s="687"/>
      <c r="BD30" s="687"/>
      <c r="BE30" s="687"/>
      <c r="BF30" s="688"/>
      <c r="BG30" s="686" t="s">
        <v>295</v>
      </c>
      <c r="BH30" s="709"/>
      <c r="BI30" s="709"/>
      <c r="BJ30" s="709"/>
      <c r="BK30" s="709"/>
      <c r="BL30" s="709"/>
      <c r="BM30" s="709"/>
      <c r="BN30" s="709"/>
      <c r="BO30" s="709"/>
      <c r="BP30" s="709"/>
      <c r="BQ30" s="710"/>
      <c r="BR30" s="686" t="s">
        <v>296</v>
      </c>
      <c r="BS30" s="709"/>
      <c r="BT30" s="709"/>
      <c r="BU30" s="709"/>
      <c r="BV30" s="709"/>
      <c r="BW30" s="709"/>
      <c r="BX30" s="709"/>
      <c r="BY30" s="709"/>
      <c r="BZ30" s="709"/>
      <c r="CA30" s="709"/>
      <c r="CB30" s="710"/>
      <c r="CD30" s="655"/>
      <c r="CE30" s="656"/>
      <c r="CF30" s="631" t="s">
        <v>297</v>
      </c>
      <c r="CG30" s="632"/>
      <c r="CH30" s="632"/>
      <c r="CI30" s="632"/>
      <c r="CJ30" s="632"/>
      <c r="CK30" s="632"/>
      <c r="CL30" s="632"/>
      <c r="CM30" s="632"/>
      <c r="CN30" s="632"/>
      <c r="CO30" s="632"/>
      <c r="CP30" s="632"/>
      <c r="CQ30" s="633"/>
      <c r="CR30" s="634">
        <v>473014</v>
      </c>
      <c r="CS30" s="635"/>
      <c r="CT30" s="635"/>
      <c r="CU30" s="635"/>
      <c r="CV30" s="635"/>
      <c r="CW30" s="635"/>
      <c r="CX30" s="635"/>
      <c r="CY30" s="636"/>
      <c r="CZ30" s="637">
        <v>11.2</v>
      </c>
      <c r="DA30" s="649"/>
      <c r="DB30" s="649"/>
      <c r="DC30" s="650"/>
      <c r="DD30" s="640">
        <v>473014</v>
      </c>
      <c r="DE30" s="635"/>
      <c r="DF30" s="635"/>
      <c r="DG30" s="635"/>
      <c r="DH30" s="635"/>
      <c r="DI30" s="635"/>
      <c r="DJ30" s="635"/>
      <c r="DK30" s="636"/>
      <c r="DL30" s="640">
        <v>473014</v>
      </c>
      <c r="DM30" s="635"/>
      <c r="DN30" s="635"/>
      <c r="DO30" s="635"/>
      <c r="DP30" s="635"/>
      <c r="DQ30" s="635"/>
      <c r="DR30" s="635"/>
      <c r="DS30" s="635"/>
      <c r="DT30" s="635"/>
      <c r="DU30" s="635"/>
      <c r="DV30" s="636"/>
      <c r="DW30" s="637">
        <v>16.8</v>
      </c>
      <c r="DX30" s="649"/>
      <c r="DY30" s="649"/>
      <c r="DZ30" s="649"/>
      <c r="EA30" s="649"/>
      <c r="EB30" s="649"/>
      <c r="EC30" s="661"/>
    </row>
    <row r="31" spans="2:133" ht="11.25" customHeight="1" x14ac:dyDescent="0.2">
      <c r="B31" s="701" t="s">
        <v>298</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4" t="s">
        <v>299</v>
      </c>
      <c r="AQ31" s="705"/>
      <c r="AR31" s="705"/>
      <c r="AS31" s="705"/>
      <c r="AT31" s="706" t="s">
        <v>300</v>
      </c>
      <c r="AU31" s="212"/>
      <c r="AV31" s="212"/>
      <c r="AW31" s="212"/>
      <c r="AX31" s="692" t="s">
        <v>178</v>
      </c>
      <c r="AY31" s="693"/>
      <c r="AZ31" s="693"/>
      <c r="BA31" s="693"/>
      <c r="BB31" s="693"/>
      <c r="BC31" s="693"/>
      <c r="BD31" s="693"/>
      <c r="BE31" s="693"/>
      <c r="BF31" s="694"/>
      <c r="BG31" s="696">
        <v>99.6</v>
      </c>
      <c r="BH31" s="697"/>
      <c r="BI31" s="697"/>
      <c r="BJ31" s="697"/>
      <c r="BK31" s="697"/>
      <c r="BL31" s="697"/>
      <c r="BM31" s="698">
        <v>99.2</v>
      </c>
      <c r="BN31" s="697"/>
      <c r="BO31" s="697"/>
      <c r="BP31" s="697"/>
      <c r="BQ31" s="699"/>
      <c r="BR31" s="696">
        <v>99.6</v>
      </c>
      <c r="BS31" s="697"/>
      <c r="BT31" s="697"/>
      <c r="BU31" s="697"/>
      <c r="BV31" s="697"/>
      <c r="BW31" s="697"/>
      <c r="BX31" s="698">
        <v>99</v>
      </c>
      <c r="BY31" s="697"/>
      <c r="BZ31" s="697"/>
      <c r="CA31" s="697"/>
      <c r="CB31" s="699"/>
      <c r="CD31" s="655"/>
      <c r="CE31" s="656"/>
      <c r="CF31" s="631" t="s">
        <v>301</v>
      </c>
      <c r="CG31" s="632"/>
      <c r="CH31" s="632"/>
      <c r="CI31" s="632"/>
      <c r="CJ31" s="632"/>
      <c r="CK31" s="632"/>
      <c r="CL31" s="632"/>
      <c r="CM31" s="632"/>
      <c r="CN31" s="632"/>
      <c r="CO31" s="632"/>
      <c r="CP31" s="632"/>
      <c r="CQ31" s="633"/>
      <c r="CR31" s="634">
        <v>13693</v>
      </c>
      <c r="CS31" s="647"/>
      <c r="CT31" s="647"/>
      <c r="CU31" s="647"/>
      <c r="CV31" s="647"/>
      <c r="CW31" s="647"/>
      <c r="CX31" s="647"/>
      <c r="CY31" s="648"/>
      <c r="CZ31" s="637">
        <v>0.3</v>
      </c>
      <c r="DA31" s="649"/>
      <c r="DB31" s="649"/>
      <c r="DC31" s="650"/>
      <c r="DD31" s="640">
        <v>13693</v>
      </c>
      <c r="DE31" s="647"/>
      <c r="DF31" s="647"/>
      <c r="DG31" s="647"/>
      <c r="DH31" s="647"/>
      <c r="DI31" s="647"/>
      <c r="DJ31" s="647"/>
      <c r="DK31" s="648"/>
      <c r="DL31" s="640">
        <v>13693</v>
      </c>
      <c r="DM31" s="647"/>
      <c r="DN31" s="647"/>
      <c r="DO31" s="647"/>
      <c r="DP31" s="647"/>
      <c r="DQ31" s="647"/>
      <c r="DR31" s="647"/>
      <c r="DS31" s="647"/>
      <c r="DT31" s="647"/>
      <c r="DU31" s="647"/>
      <c r="DV31" s="648"/>
      <c r="DW31" s="637">
        <v>0.5</v>
      </c>
      <c r="DX31" s="649"/>
      <c r="DY31" s="649"/>
      <c r="DZ31" s="649"/>
      <c r="EA31" s="649"/>
      <c r="EB31" s="649"/>
      <c r="EC31" s="661"/>
    </row>
    <row r="32" spans="2:133" ht="11.25" customHeight="1" x14ac:dyDescent="0.2">
      <c r="B32" s="631" t="s">
        <v>302</v>
      </c>
      <c r="C32" s="632"/>
      <c r="D32" s="632"/>
      <c r="E32" s="632"/>
      <c r="F32" s="632"/>
      <c r="G32" s="632"/>
      <c r="H32" s="632"/>
      <c r="I32" s="632"/>
      <c r="J32" s="632"/>
      <c r="K32" s="632"/>
      <c r="L32" s="632"/>
      <c r="M32" s="632"/>
      <c r="N32" s="632"/>
      <c r="O32" s="632"/>
      <c r="P32" s="632"/>
      <c r="Q32" s="633"/>
      <c r="R32" s="634">
        <v>215543</v>
      </c>
      <c r="S32" s="635"/>
      <c r="T32" s="635"/>
      <c r="U32" s="635"/>
      <c r="V32" s="635"/>
      <c r="W32" s="635"/>
      <c r="X32" s="635"/>
      <c r="Y32" s="636"/>
      <c r="Z32" s="672">
        <v>4.9000000000000004</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7"/>
      <c r="AU32" s="208" t="s">
        <v>303</v>
      </c>
      <c r="AX32" s="631" t="s">
        <v>304</v>
      </c>
      <c r="AY32" s="632"/>
      <c r="AZ32" s="632"/>
      <c r="BA32" s="632"/>
      <c r="BB32" s="632"/>
      <c r="BC32" s="632"/>
      <c r="BD32" s="632"/>
      <c r="BE32" s="632"/>
      <c r="BF32" s="633"/>
      <c r="BG32" s="700">
        <v>99.5</v>
      </c>
      <c r="BH32" s="647"/>
      <c r="BI32" s="647"/>
      <c r="BJ32" s="647"/>
      <c r="BK32" s="647"/>
      <c r="BL32" s="647"/>
      <c r="BM32" s="638">
        <v>99.1</v>
      </c>
      <c r="BN32" s="647"/>
      <c r="BO32" s="647"/>
      <c r="BP32" s="647"/>
      <c r="BQ32" s="670"/>
      <c r="BR32" s="700">
        <v>99.5</v>
      </c>
      <c r="BS32" s="647"/>
      <c r="BT32" s="647"/>
      <c r="BU32" s="647"/>
      <c r="BV32" s="647"/>
      <c r="BW32" s="647"/>
      <c r="BX32" s="638">
        <v>98.9</v>
      </c>
      <c r="BY32" s="647"/>
      <c r="BZ32" s="647"/>
      <c r="CA32" s="647"/>
      <c r="CB32" s="670"/>
      <c r="CD32" s="657"/>
      <c r="CE32" s="658"/>
      <c r="CF32" s="631" t="s">
        <v>305</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
      <c r="B33" s="631" t="s">
        <v>306</v>
      </c>
      <c r="C33" s="632"/>
      <c r="D33" s="632"/>
      <c r="E33" s="632"/>
      <c r="F33" s="632"/>
      <c r="G33" s="632"/>
      <c r="H33" s="632"/>
      <c r="I33" s="632"/>
      <c r="J33" s="632"/>
      <c r="K33" s="632"/>
      <c r="L33" s="632"/>
      <c r="M33" s="632"/>
      <c r="N33" s="632"/>
      <c r="O33" s="632"/>
      <c r="P33" s="632"/>
      <c r="Q33" s="633"/>
      <c r="R33" s="634">
        <v>10644</v>
      </c>
      <c r="S33" s="635"/>
      <c r="T33" s="635"/>
      <c r="U33" s="635"/>
      <c r="V33" s="635"/>
      <c r="W33" s="635"/>
      <c r="X33" s="635"/>
      <c r="Y33" s="636"/>
      <c r="Z33" s="672">
        <v>0.2</v>
      </c>
      <c r="AA33" s="672"/>
      <c r="AB33" s="672"/>
      <c r="AC33" s="672"/>
      <c r="AD33" s="673">
        <v>8421</v>
      </c>
      <c r="AE33" s="673"/>
      <c r="AF33" s="673"/>
      <c r="AG33" s="673"/>
      <c r="AH33" s="673"/>
      <c r="AI33" s="673"/>
      <c r="AJ33" s="673"/>
      <c r="AK33" s="673"/>
      <c r="AL33" s="637">
        <v>0.3</v>
      </c>
      <c r="AM33" s="638"/>
      <c r="AN33" s="638"/>
      <c r="AO33" s="674"/>
      <c r="AP33" s="677"/>
      <c r="AQ33" s="678"/>
      <c r="AR33" s="678"/>
      <c r="AS33" s="678"/>
      <c r="AT33" s="708"/>
      <c r="AU33" s="213"/>
      <c r="AV33" s="213"/>
      <c r="AW33" s="213"/>
      <c r="AX33" s="615" t="s">
        <v>307</v>
      </c>
      <c r="AY33" s="616"/>
      <c r="AZ33" s="616"/>
      <c r="BA33" s="616"/>
      <c r="BB33" s="616"/>
      <c r="BC33" s="616"/>
      <c r="BD33" s="616"/>
      <c r="BE33" s="616"/>
      <c r="BF33" s="617"/>
      <c r="BG33" s="695">
        <v>99.6</v>
      </c>
      <c r="BH33" s="619"/>
      <c r="BI33" s="619"/>
      <c r="BJ33" s="619"/>
      <c r="BK33" s="619"/>
      <c r="BL33" s="619"/>
      <c r="BM33" s="665">
        <v>99.3</v>
      </c>
      <c r="BN33" s="619"/>
      <c r="BO33" s="619"/>
      <c r="BP33" s="619"/>
      <c r="BQ33" s="682"/>
      <c r="BR33" s="695">
        <v>99.5</v>
      </c>
      <c r="BS33" s="619"/>
      <c r="BT33" s="619"/>
      <c r="BU33" s="619"/>
      <c r="BV33" s="619"/>
      <c r="BW33" s="619"/>
      <c r="BX33" s="665">
        <v>99</v>
      </c>
      <c r="BY33" s="619"/>
      <c r="BZ33" s="619"/>
      <c r="CA33" s="619"/>
      <c r="CB33" s="682"/>
      <c r="CD33" s="631" t="s">
        <v>308</v>
      </c>
      <c r="CE33" s="632"/>
      <c r="CF33" s="632"/>
      <c r="CG33" s="632"/>
      <c r="CH33" s="632"/>
      <c r="CI33" s="632"/>
      <c r="CJ33" s="632"/>
      <c r="CK33" s="632"/>
      <c r="CL33" s="632"/>
      <c r="CM33" s="632"/>
      <c r="CN33" s="632"/>
      <c r="CO33" s="632"/>
      <c r="CP33" s="632"/>
      <c r="CQ33" s="633"/>
      <c r="CR33" s="634">
        <v>2263608</v>
      </c>
      <c r="CS33" s="647"/>
      <c r="CT33" s="647"/>
      <c r="CU33" s="647"/>
      <c r="CV33" s="647"/>
      <c r="CW33" s="647"/>
      <c r="CX33" s="647"/>
      <c r="CY33" s="648"/>
      <c r="CZ33" s="637">
        <v>53.7</v>
      </c>
      <c r="DA33" s="649"/>
      <c r="DB33" s="649"/>
      <c r="DC33" s="650"/>
      <c r="DD33" s="640">
        <v>1840950</v>
      </c>
      <c r="DE33" s="647"/>
      <c r="DF33" s="647"/>
      <c r="DG33" s="647"/>
      <c r="DH33" s="647"/>
      <c r="DI33" s="647"/>
      <c r="DJ33" s="647"/>
      <c r="DK33" s="648"/>
      <c r="DL33" s="640">
        <v>1363906</v>
      </c>
      <c r="DM33" s="647"/>
      <c r="DN33" s="647"/>
      <c r="DO33" s="647"/>
      <c r="DP33" s="647"/>
      <c r="DQ33" s="647"/>
      <c r="DR33" s="647"/>
      <c r="DS33" s="647"/>
      <c r="DT33" s="647"/>
      <c r="DU33" s="647"/>
      <c r="DV33" s="648"/>
      <c r="DW33" s="637">
        <v>48.4</v>
      </c>
      <c r="DX33" s="649"/>
      <c r="DY33" s="649"/>
      <c r="DZ33" s="649"/>
      <c r="EA33" s="649"/>
      <c r="EB33" s="649"/>
      <c r="EC33" s="661"/>
    </row>
    <row r="34" spans="2:133" ht="11.25" customHeight="1" x14ac:dyDescent="0.2">
      <c r="B34" s="631" t="s">
        <v>309</v>
      </c>
      <c r="C34" s="632"/>
      <c r="D34" s="632"/>
      <c r="E34" s="632"/>
      <c r="F34" s="632"/>
      <c r="G34" s="632"/>
      <c r="H34" s="632"/>
      <c r="I34" s="632"/>
      <c r="J34" s="632"/>
      <c r="K34" s="632"/>
      <c r="L34" s="632"/>
      <c r="M34" s="632"/>
      <c r="N34" s="632"/>
      <c r="O34" s="632"/>
      <c r="P34" s="632"/>
      <c r="Q34" s="633"/>
      <c r="R34" s="634">
        <v>84570</v>
      </c>
      <c r="S34" s="635"/>
      <c r="T34" s="635"/>
      <c r="U34" s="635"/>
      <c r="V34" s="635"/>
      <c r="W34" s="635"/>
      <c r="X34" s="635"/>
      <c r="Y34" s="636"/>
      <c r="Z34" s="672">
        <v>1.9</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310</v>
      </c>
      <c r="CE34" s="632"/>
      <c r="CF34" s="632"/>
      <c r="CG34" s="632"/>
      <c r="CH34" s="632"/>
      <c r="CI34" s="632"/>
      <c r="CJ34" s="632"/>
      <c r="CK34" s="632"/>
      <c r="CL34" s="632"/>
      <c r="CM34" s="632"/>
      <c r="CN34" s="632"/>
      <c r="CO34" s="632"/>
      <c r="CP34" s="632"/>
      <c r="CQ34" s="633"/>
      <c r="CR34" s="634">
        <v>592320</v>
      </c>
      <c r="CS34" s="635"/>
      <c r="CT34" s="635"/>
      <c r="CU34" s="635"/>
      <c r="CV34" s="635"/>
      <c r="CW34" s="635"/>
      <c r="CX34" s="635"/>
      <c r="CY34" s="636"/>
      <c r="CZ34" s="637">
        <v>14</v>
      </c>
      <c r="DA34" s="649"/>
      <c r="DB34" s="649"/>
      <c r="DC34" s="650"/>
      <c r="DD34" s="640">
        <v>457019</v>
      </c>
      <c r="DE34" s="635"/>
      <c r="DF34" s="635"/>
      <c r="DG34" s="635"/>
      <c r="DH34" s="635"/>
      <c r="DI34" s="635"/>
      <c r="DJ34" s="635"/>
      <c r="DK34" s="636"/>
      <c r="DL34" s="640">
        <v>431504</v>
      </c>
      <c r="DM34" s="635"/>
      <c r="DN34" s="635"/>
      <c r="DO34" s="635"/>
      <c r="DP34" s="635"/>
      <c r="DQ34" s="635"/>
      <c r="DR34" s="635"/>
      <c r="DS34" s="635"/>
      <c r="DT34" s="635"/>
      <c r="DU34" s="635"/>
      <c r="DV34" s="636"/>
      <c r="DW34" s="637">
        <v>15.3</v>
      </c>
      <c r="DX34" s="649"/>
      <c r="DY34" s="649"/>
      <c r="DZ34" s="649"/>
      <c r="EA34" s="649"/>
      <c r="EB34" s="649"/>
      <c r="EC34" s="661"/>
    </row>
    <row r="35" spans="2:133" ht="11.25" customHeight="1" x14ac:dyDescent="0.2">
      <c r="B35" s="631" t="s">
        <v>311</v>
      </c>
      <c r="C35" s="632"/>
      <c r="D35" s="632"/>
      <c r="E35" s="632"/>
      <c r="F35" s="632"/>
      <c r="G35" s="632"/>
      <c r="H35" s="632"/>
      <c r="I35" s="632"/>
      <c r="J35" s="632"/>
      <c r="K35" s="632"/>
      <c r="L35" s="632"/>
      <c r="M35" s="632"/>
      <c r="N35" s="632"/>
      <c r="O35" s="632"/>
      <c r="P35" s="632"/>
      <c r="Q35" s="633"/>
      <c r="R35" s="634">
        <v>25389</v>
      </c>
      <c r="S35" s="635"/>
      <c r="T35" s="635"/>
      <c r="U35" s="635"/>
      <c r="V35" s="635"/>
      <c r="W35" s="635"/>
      <c r="X35" s="635"/>
      <c r="Y35" s="636"/>
      <c r="Z35" s="672">
        <v>0.6</v>
      </c>
      <c r="AA35" s="672"/>
      <c r="AB35" s="672"/>
      <c r="AC35" s="672"/>
      <c r="AD35" s="673" t="s">
        <v>122</v>
      </c>
      <c r="AE35" s="673"/>
      <c r="AF35" s="673"/>
      <c r="AG35" s="673"/>
      <c r="AH35" s="673"/>
      <c r="AI35" s="673"/>
      <c r="AJ35" s="673"/>
      <c r="AK35" s="673"/>
      <c r="AL35" s="637" t="s">
        <v>122</v>
      </c>
      <c r="AM35" s="638"/>
      <c r="AN35" s="638"/>
      <c r="AO35" s="674"/>
      <c r="AP35" s="216"/>
      <c r="AQ35" s="686" t="s">
        <v>312</v>
      </c>
      <c r="AR35" s="687"/>
      <c r="AS35" s="687"/>
      <c r="AT35" s="687"/>
      <c r="AU35" s="687"/>
      <c r="AV35" s="687"/>
      <c r="AW35" s="687"/>
      <c r="AX35" s="687"/>
      <c r="AY35" s="687"/>
      <c r="AZ35" s="687"/>
      <c r="BA35" s="687"/>
      <c r="BB35" s="687"/>
      <c r="BC35" s="687"/>
      <c r="BD35" s="687"/>
      <c r="BE35" s="687"/>
      <c r="BF35" s="688"/>
      <c r="BG35" s="686" t="s">
        <v>313</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314</v>
      </c>
      <c r="CE35" s="632"/>
      <c r="CF35" s="632"/>
      <c r="CG35" s="632"/>
      <c r="CH35" s="632"/>
      <c r="CI35" s="632"/>
      <c r="CJ35" s="632"/>
      <c r="CK35" s="632"/>
      <c r="CL35" s="632"/>
      <c r="CM35" s="632"/>
      <c r="CN35" s="632"/>
      <c r="CO35" s="632"/>
      <c r="CP35" s="632"/>
      <c r="CQ35" s="633"/>
      <c r="CR35" s="634">
        <v>16472</v>
      </c>
      <c r="CS35" s="647"/>
      <c r="CT35" s="647"/>
      <c r="CU35" s="647"/>
      <c r="CV35" s="647"/>
      <c r="CW35" s="647"/>
      <c r="CX35" s="647"/>
      <c r="CY35" s="648"/>
      <c r="CZ35" s="637">
        <v>0.4</v>
      </c>
      <c r="DA35" s="649"/>
      <c r="DB35" s="649"/>
      <c r="DC35" s="650"/>
      <c r="DD35" s="640">
        <v>14054</v>
      </c>
      <c r="DE35" s="647"/>
      <c r="DF35" s="647"/>
      <c r="DG35" s="647"/>
      <c r="DH35" s="647"/>
      <c r="DI35" s="647"/>
      <c r="DJ35" s="647"/>
      <c r="DK35" s="648"/>
      <c r="DL35" s="640">
        <v>14054</v>
      </c>
      <c r="DM35" s="647"/>
      <c r="DN35" s="647"/>
      <c r="DO35" s="647"/>
      <c r="DP35" s="647"/>
      <c r="DQ35" s="647"/>
      <c r="DR35" s="647"/>
      <c r="DS35" s="647"/>
      <c r="DT35" s="647"/>
      <c r="DU35" s="647"/>
      <c r="DV35" s="648"/>
      <c r="DW35" s="637">
        <v>0.5</v>
      </c>
      <c r="DX35" s="649"/>
      <c r="DY35" s="649"/>
      <c r="DZ35" s="649"/>
      <c r="EA35" s="649"/>
      <c r="EB35" s="649"/>
      <c r="EC35" s="661"/>
    </row>
    <row r="36" spans="2:133" ht="11.25" customHeight="1" x14ac:dyDescent="0.2">
      <c r="B36" s="631" t="s">
        <v>315</v>
      </c>
      <c r="C36" s="632"/>
      <c r="D36" s="632"/>
      <c r="E36" s="632"/>
      <c r="F36" s="632"/>
      <c r="G36" s="632"/>
      <c r="H36" s="632"/>
      <c r="I36" s="632"/>
      <c r="J36" s="632"/>
      <c r="K36" s="632"/>
      <c r="L36" s="632"/>
      <c r="M36" s="632"/>
      <c r="N36" s="632"/>
      <c r="O36" s="632"/>
      <c r="P36" s="632"/>
      <c r="Q36" s="633"/>
      <c r="R36" s="634">
        <v>101338</v>
      </c>
      <c r="S36" s="635"/>
      <c r="T36" s="635"/>
      <c r="U36" s="635"/>
      <c r="V36" s="635"/>
      <c r="W36" s="635"/>
      <c r="X36" s="635"/>
      <c r="Y36" s="636"/>
      <c r="Z36" s="672">
        <v>2.2999999999999998</v>
      </c>
      <c r="AA36" s="672"/>
      <c r="AB36" s="672"/>
      <c r="AC36" s="672"/>
      <c r="AD36" s="673" t="s">
        <v>122</v>
      </c>
      <c r="AE36" s="673"/>
      <c r="AF36" s="673"/>
      <c r="AG36" s="673"/>
      <c r="AH36" s="673"/>
      <c r="AI36" s="673"/>
      <c r="AJ36" s="673"/>
      <c r="AK36" s="673"/>
      <c r="AL36" s="637" t="s">
        <v>122</v>
      </c>
      <c r="AM36" s="638"/>
      <c r="AN36" s="638"/>
      <c r="AO36" s="674"/>
      <c r="AP36" s="216"/>
      <c r="AQ36" s="683" t="s">
        <v>316</v>
      </c>
      <c r="AR36" s="684"/>
      <c r="AS36" s="684"/>
      <c r="AT36" s="684"/>
      <c r="AU36" s="684"/>
      <c r="AV36" s="684"/>
      <c r="AW36" s="684"/>
      <c r="AX36" s="684"/>
      <c r="AY36" s="685"/>
      <c r="AZ36" s="689">
        <v>1040628</v>
      </c>
      <c r="BA36" s="690"/>
      <c r="BB36" s="690"/>
      <c r="BC36" s="690"/>
      <c r="BD36" s="690"/>
      <c r="BE36" s="690"/>
      <c r="BF36" s="691"/>
      <c r="BG36" s="692" t="s">
        <v>317</v>
      </c>
      <c r="BH36" s="693"/>
      <c r="BI36" s="693"/>
      <c r="BJ36" s="693"/>
      <c r="BK36" s="693"/>
      <c r="BL36" s="693"/>
      <c r="BM36" s="693"/>
      <c r="BN36" s="693"/>
      <c r="BO36" s="693"/>
      <c r="BP36" s="693"/>
      <c r="BQ36" s="693"/>
      <c r="BR36" s="693"/>
      <c r="BS36" s="693"/>
      <c r="BT36" s="693"/>
      <c r="BU36" s="694"/>
      <c r="BV36" s="689">
        <v>25979</v>
      </c>
      <c r="BW36" s="690"/>
      <c r="BX36" s="690"/>
      <c r="BY36" s="690"/>
      <c r="BZ36" s="690"/>
      <c r="CA36" s="690"/>
      <c r="CB36" s="691"/>
      <c r="CD36" s="631" t="s">
        <v>318</v>
      </c>
      <c r="CE36" s="632"/>
      <c r="CF36" s="632"/>
      <c r="CG36" s="632"/>
      <c r="CH36" s="632"/>
      <c r="CI36" s="632"/>
      <c r="CJ36" s="632"/>
      <c r="CK36" s="632"/>
      <c r="CL36" s="632"/>
      <c r="CM36" s="632"/>
      <c r="CN36" s="632"/>
      <c r="CO36" s="632"/>
      <c r="CP36" s="632"/>
      <c r="CQ36" s="633"/>
      <c r="CR36" s="634">
        <v>952456</v>
      </c>
      <c r="CS36" s="635"/>
      <c r="CT36" s="635"/>
      <c r="CU36" s="635"/>
      <c r="CV36" s="635"/>
      <c r="CW36" s="635"/>
      <c r="CX36" s="635"/>
      <c r="CY36" s="636"/>
      <c r="CZ36" s="637">
        <v>22.6</v>
      </c>
      <c r="DA36" s="649"/>
      <c r="DB36" s="649"/>
      <c r="DC36" s="650"/>
      <c r="DD36" s="640">
        <v>862809</v>
      </c>
      <c r="DE36" s="635"/>
      <c r="DF36" s="635"/>
      <c r="DG36" s="635"/>
      <c r="DH36" s="635"/>
      <c r="DI36" s="635"/>
      <c r="DJ36" s="635"/>
      <c r="DK36" s="636"/>
      <c r="DL36" s="640">
        <v>675453</v>
      </c>
      <c r="DM36" s="635"/>
      <c r="DN36" s="635"/>
      <c r="DO36" s="635"/>
      <c r="DP36" s="635"/>
      <c r="DQ36" s="635"/>
      <c r="DR36" s="635"/>
      <c r="DS36" s="635"/>
      <c r="DT36" s="635"/>
      <c r="DU36" s="635"/>
      <c r="DV36" s="636"/>
      <c r="DW36" s="637">
        <v>24</v>
      </c>
      <c r="DX36" s="649"/>
      <c r="DY36" s="649"/>
      <c r="DZ36" s="649"/>
      <c r="EA36" s="649"/>
      <c r="EB36" s="649"/>
      <c r="EC36" s="661"/>
    </row>
    <row r="37" spans="2:133" ht="11.25" customHeight="1" x14ac:dyDescent="0.2">
      <c r="B37" s="631" t="s">
        <v>319</v>
      </c>
      <c r="C37" s="632"/>
      <c r="D37" s="632"/>
      <c r="E37" s="632"/>
      <c r="F37" s="632"/>
      <c r="G37" s="632"/>
      <c r="H37" s="632"/>
      <c r="I37" s="632"/>
      <c r="J37" s="632"/>
      <c r="K37" s="632"/>
      <c r="L37" s="632"/>
      <c r="M37" s="632"/>
      <c r="N37" s="632"/>
      <c r="O37" s="632"/>
      <c r="P37" s="632"/>
      <c r="Q37" s="633"/>
      <c r="R37" s="634">
        <v>28255</v>
      </c>
      <c r="S37" s="635"/>
      <c r="T37" s="635"/>
      <c r="U37" s="635"/>
      <c r="V37" s="635"/>
      <c r="W37" s="635"/>
      <c r="X37" s="635"/>
      <c r="Y37" s="636"/>
      <c r="Z37" s="672">
        <v>0.6</v>
      </c>
      <c r="AA37" s="672"/>
      <c r="AB37" s="672"/>
      <c r="AC37" s="672"/>
      <c r="AD37" s="673">
        <v>1209</v>
      </c>
      <c r="AE37" s="673"/>
      <c r="AF37" s="673"/>
      <c r="AG37" s="673"/>
      <c r="AH37" s="673"/>
      <c r="AI37" s="673"/>
      <c r="AJ37" s="673"/>
      <c r="AK37" s="673"/>
      <c r="AL37" s="637">
        <v>0</v>
      </c>
      <c r="AM37" s="638"/>
      <c r="AN37" s="638"/>
      <c r="AO37" s="674"/>
      <c r="AQ37" s="667" t="s">
        <v>320</v>
      </c>
      <c r="AR37" s="668"/>
      <c r="AS37" s="668"/>
      <c r="AT37" s="668"/>
      <c r="AU37" s="668"/>
      <c r="AV37" s="668"/>
      <c r="AW37" s="668"/>
      <c r="AX37" s="668"/>
      <c r="AY37" s="669"/>
      <c r="AZ37" s="634">
        <v>500100</v>
      </c>
      <c r="BA37" s="635"/>
      <c r="BB37" s="635"/>
      <c r="BC37" s="635"/>
      <c r="BD37" s="647"/>
      <c r="BE37" s="647"/>
      <c r="BF37" s="670"/>
      <c r="BG37" s="631" t="s">
        <v>321</v>
      </c>
      <c r="BH37" s="632"/>
      <c r="BI37" s="632"/>
      <c r="BJ37" s="632"/>
      <c r="BK37" s="632"/>
      <c r="BL37" s="632"/>
      <c r="BM37" s="632"/>
      <c r="BN37" s="632"/>
      <c r="BO37" s="632"/>
      <c r="BP37" s="632"/>
      <c r="BQ37" s="632"/>
      <c r="BR37" s="632"/>
      <c r="BS37" s="632"/>
      <c r="BT37" s="632"/>
      <c r="BU37" s="633"/>
      <c r="BV37" s="634">
        <v>16024</v>
      </c>
      <c r="BW37" s="635"/>
      <c r="BX37" s="635"/>
      <c r="BY37" s="635"/>
      <c r="BZ37" s="635"/>
      <c r="CA37" s="635"/>
      <c r="CB37" s="671"/>
      <c r="CD37" s="631" t="s">
        <v>322</v>
      </c>
      <c r="CE37" s="632"/>
      <c r="CF37" s="632"/>
      <c r="CG37" s="632"/>
      <c r="CH37" s="632"/>
      <c r="CI37" s="632"/>
      <c r="CJ37" s="632"/>
      <c r="CK37" s="632"/>
      <c r="CL37" s="632"/>
      <c r="CM37" s="632"/>
      <c r="CN37" s="632"/>
      <c r="CO37" s="632"/>
      <c r="CP37" s="632"/>
      <c r="CQ37" s="633"/>
      <c r="CR37" s="634">
        <v>210150</v>
      </c>
      <c r="CS37" s="647"/>
      <c r="CT37" s="647"/>
      <c r="CU37" s="647"/>
      <c r="CV37" s="647"/>
      <c r="CW37" s="647"/>
      <c r="CX37" s="647"/>
      <c r="CY37" s="648"/>
      <c r="CZ37" s="637">
        <v>5</v>
      </c>
      <c r="DA37" s="649"/>
      <c r="DB37" s="649"/>
      <c r="DC37" s="650"/>
      <c r="DD37" s="640">
        <v>205496</v>
      </c>
      <c r="DE37" s="647"/>
      <c r="DF37" s="647"/>
      <c r="DG37" s="647"/>
      <c r="DH37" s="647"/>
      <c r="DI37" s="647"/>
      <c r="DJ37" s="647"/>
      <c r="DK37" s="648"/>
      <c r="DL37" s="640">
        <v>184262</v>
      </c>
      <c r="DM37" s="647"/>
      <c r="DN37" s="647"/>
      <c r="DO37" s="647"/>
      <c r="DP37" s="647"/>
      <c r="DQ37" s="647"/>
      <c r="DR37" s="647"/>
      <c r="DS37" s="647"/>
      <c r="DT37" s="647"/>
      <c r="DU37" s="647"/>
      <c r="DV37" s="648"/>
      <c r="DW37" s="637">
        <v>6.5</v>
      </c>
      <c r="DX37" s="649"/>
      <c r="DY37" s="649"/>
      <c r="DZ37" s="649"/>
      <c r="EA37" s="649"/>
      <c r="EB37" s="649"/>
      <c r="EC37" s="661"/>
    </row>
    <row r="38" spans="2:133" ht="11.25" customHeight="1" x14ac:dyDescent="0.2">
      <c r="B38" s="631" t="s">
        <v>323</v>
      </c>
      <c r="C38" s="632"/>
      <c r="D38" s="632"/>
      <c r="E38" s="632"/>
      <c r="F38" s="632"/>
      <c r="G38" s="632"/>
      <c r="H38" s="632"/>
      <c r="I38" s="632"/>
      <c r="J38" s="632"/>
      <c r="K38" s="632"/>
      <c r="L38" s="632"/>
      <c r="M38" s="632"/>
      <c r="N38" s="632"/>
      <c r="O38" s="632"/>
      <c r="P38" s="632"/>
      <c r="Q38" s="633"/>
      <c r="R38" s="634">
        <v>332600</v>
      </c>
      <c r="S38" s="635"/>
      <c r="T38" s="635"/>
      <c r="U38" s="635"/>
      <c r="V38" s="635"/>
      <c r="W38" s="635"/>
      <c r="X38" s="635"/>
      <c r="Y38" s="636"/>
      <c r="Z38" s="672">
        <v>7.6</v>
      </c>
      <c r="AA38" s="672"/>
      <c r="AB38" s="672"/>
      <c r="AC38" s="672"/>
      <c r="AD38" s="673" t="s">
        <v>122</v>
      </c>
      <c r="AE38" s="673"/>
      <c r="AF38" s="673"/>
      <c r="AG38" s="673"/>
      <c r="AH38" s="673"/>
      <c r="AI38" s="673"/>
      <c r="AJ38" s="673"/>
      <c r="AK38" s="673"/>
      <c r="AL38" s="637" t="s">
        <v>122</v>
      </c>
      <c r="AM38" s="638"/>
      <c r="AN38" s="638"/>
      <c r="AO38" s="674"/>
      <c r="AQ38" s="667" t="s">
        <v>324</v>
      </c>
      <c r="AR38" s="668"/>
      <c r="AS38" s="668"/>
      <c r="AT38" s="668"/>
      <c r="AU38" s="668"/>
      <c r="AV38" s="668"/>
      <c r="AW38" s="668"/>
      <c r="AX38" s="668"/>
      <c r="AY38" s="669"/>
      <c r="AZ38" s="634">
        <v>121791</v>
      </c>
      <c r="BA38" s="635"/>
      <c r="BB38" s="635"/>
      <c r="BC38" s="635"/>
      <c r="BD38" s="647"/>
      <c r="BE38" s="647"/>
      <c r="BF38" s="670"/>
      <c r="BG38" s="631" t="s">
        <v>325</v>
      </c>
      <c r="BH38" s="632"/>
      <c r="BI38" s="632"/>
      <c r="BJ38" s="632"/>
      <c r="BK38" s="632"/>
      <c r="BL38" s="632"/>
      <c r="BM38" s="632"/>
      <c r="BN38" s="632"/>
      <c r="BO38" s="632"/>
      <c r="BP38" s="632"/>
      <c r="BQ38" s="632"/>
      <c r="BR38" s="632"/>
      <c r="BS38" s="632"/>
      <c r="BT38" s="632"/>
      <c r="BU38" s="633"/>
      <c r="BV38" s="634">
        <v>971</v>
      </c>
      <c r="BW38" s="635"/>
      <c r="BX38" s="635"/>
      <c r="BY38" s="635"/>
      <c r="BZ38" s="635"/>
      <c r="CA38" s="635"/>
      <c r="CB38" s="671"/>
      <c r="CD38" s="631" t="s">
        <v>326</v>
      </c>
      <c r="CE38" s="632"/>
      <c r="CF38" s="632"/>
      <c r="CG38" s="632"/>
      <c r="CH38" s="632"/>
      <c r="CI38" s="632"/>
      <c r="CJ38" s="632"/>
      <c r="CK38" s="632"/>
      <c r="CL38" s="632"/>
      <c r="CM38" s="632"/>
      <c r="CN38" s="632"/>
      <c r="CO38" s="632"/>
      <c r="CP38" s="632"/>
      <c r="CQ38" s="633"/>
      <c r="CR38" s="634">
        <v>317579</v>
      </c>
      <c r="CS38" s="635"/>
      <c r="CT38" s="635"/>
      <c r="CU38" s="635"/>
      <c r="CV38" s="635"/>
      <c r="CW38" s="635"/>
      <c r="CX38" s="635"/>
      <c r="CY38" s="636"/>
      <c r="CZ38" s="637">
        <v>7.5</v>
      </c>
      <c r="DA38" s="649"/>
      <c r="DB38" s="649"/>
      <c r="DC38" s="650"/>
      <c r="DD38" s="640">
        <v>252930</v>
      </c>
      <c r="DE38" s="635"/>
      <c r="DF38" s="635"/>
      <c r="DG38" s="635"/>
      <c r="DH38" s="635"/>
      <c r="DI38" s="635"/>
      <c r="DJ38" s="635"/>
      <c r="DK38" s="636"/>
      <c r="DL38" s="640">
        <v>242895</v>
      </c>
      <c r="DM38" s="635"/>
      <c r="DN38" s="635"/>
      <c r="DO38" s="635"/>
      <c r="DP38" s="635"/>
      <c r="DQ38" s="635"/>
      <c r="DR38" s="635"/>
      <c r="DS38" s="635"/>
      <c r="DT38" s="635"/>
      <c r="DU38" s="635"/>
      <c r="DV38" s="636"/>
      <c r="DW38" s="637">
        <v>8.6</v>
      </c>
      <c r="DX38" s="649"/>
      <c r="DY38" s="649"/>
      <c r="DZ38" s="649"/>
      <c r="EA38" s="649"/>
      <c r="EB38" s="649"/>
      <c r="EC38" s="661"/>
    </row>
    <row r="39" spans="2:133" ht="11.25" customHeight="1" x14ac:dyDescent="0.2">
      <c r="B39" s="631" t="s">
        <v>327</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328</v>
      </c>
      <c r="AR39" s="668"/>
      <c r="AS39" s="668"/>
      <c r="AT39" s="668"/>
      <c r="AU39" s="668"/>
      <c r="AV39" s="668"/>
      <c r="AW39" s="668"/>
      <c r="AX39" s="668"/>
      <c r="AY39" s="669"/>
      <c r="AZ39" s="634">
        <v>101158</v>
      </c>
      <c r="BA39" s="635"/>
      <c r="BB39" s="635"/>
      <c r="BC39" s="635"/>
      <c r="BD39" s="647"/>
      <c r="BE39" s="647"/>
      <c r="BF39" s="670"/>
      <c r="BG39" s="631" t="s">
        <v>329</v>
      </c>
      <c r="BH39" s="632"/>
      <c r="BI39" s="632"/>
      <c r="BJ39" s="632"/>
      <c r="BK39" s="632"/>
      <c r="BL39" s="632"/>
      <c r="BM39" s="632"/>
      <c r="BN39" s="632"/>
      <c r="BO39" s="632"/>
      <c r="BP39" s="632"/>
      <c r="BQ39" s="632"/>
      <c r="BR39" s="632"/>
      <c r="BS39" s="632"/>
      <c r="BT39" s="632"/>
      <c r="BU39" s="633"/>
      <c r="BV39" s="634">
        <v>1478</v>
      </c>
      <c r="BW39" s="635"/>
      <c r="BX39" s="635"/>
      <c r="BY39" s="635"/>
      <c r="BZ39" s="635"/>
      <c r="CA39" s="635"/>
      <c r="CB39" s="671"/>
      <c r="CD39" s="631" t="s">
        <v>330</v>
      </c>
      <c r="CE39" s="632"/>
      <c r="CF39" s="632"/>
      <c r="CG39" s="632"/>
      <c r="CH39" s="632"/>
      <c r="CI39" s="632"/>
      <c r="CJ39" s="632"/>
      <c r="CK39" s="632"/>
      <c r="CL39" s="632"/>
      <c r="CM39" s="632"/>
      <c r="CN39" s="632"/>
      <c r="CO39" s="632"/>
      <c r="CP39" s="632"/>
      <c r="CQ39" s="633"/>
      <c r="CR39" s="634">
        <v>47281</v>
      </c>
      <c r="CS39" s="647"/>
      <c r="CT39" s="647"/>
      <c r="CU39" s="647"/>
      <c r="CV39" s="647"/>
      <c r="CW39" s="647"/>
      <c r="CX39" s="647"/>
      <c r="CY39" s="648"/>
      <c r="CZ39" s="637">
        <v>1.1000000000000001</v>
      </c>
      <c r="DA39" s="649"/>
      <c r="DB39" s="649"/>
      <c r="DC39" s="650"/>
      <c r="DD39" s="640">
        <v>14038</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331</v>
      </c>
      <c r="C40" s="632"/>
      <c r="D40" s="632"/>
      <c r="E40" s="632"/>
      <c r="F40" s="632"/>
      <c r="G40" s="632"/>
      <c r="H40" s="632"/>
      <c r="I40" s="632"/>
      <c r="J40" s="632"/>
      <c r="K40" s="632"/>
      <c r="L40" s="632"/>
      <c r="M40" s="632"/>
      <c r="N40" s="632"/>
      <c r="O40" s="632"/>
      <c r="P40" s="632"/>
      <c r="Q40" s="633"/>
      <c r="R40" s="634">
        <v>13700</v>
      </c>
      <c r="S40" s="635"/>
      <c r="T40" s="635"/>
      <c r="U40" s="635"/>
      <c r="V40" s="635"/>
      <c r="W40" s="635"/>
      <c r="X40" s="635"/>
      <c r="Y40" s="636"/>
      <c r="Z40" s="672">
        <v>0.3</v>
      </c>
      <c r="AA40" s="672"/>
      <c r="AB40" s="672"/>
      <c r="AC40" s="672"/>
      <c r="AD40" s="673" t="s">
        <v>122</v>
      </c>
      <c r="AE40" s="673"/>
      <c r="AF40" s="673"/>
      <c r="AG40" s="673"/>
      <c r="AH40" s="673"/>
      <c r="AI40" s="673"/>
      <c r="AJ40" s="673"/>
      <c r="AK40" s="673"/>
      <c r="AL40" s="637" t="s">
        <v>122</v>
      </c>
      <c r="AM40" s="638"/>
      <c r="AN40" s="638"/>
      <c r="AO40" s="674"/>
      <c r="AQ40" s="667" t="s">
        <v>332</v>
      </c>
      <c r="AR40" s="668"/>
      <c r="AS40" s="668"/>
      <c r="AT40" s="668"/>
      <c r="AU40" s="668"/>
      <c r="AV40" s="668"/>
      <c r="AW40" s="668"/>
      <c r="AX40" s="668"/>
      <c r="AY40" s="669"/>
      <c r="AZ40" s="634" t="s">
        <v>122</v>
      </c>
      <c r="BA40" s="635"/>
      <c r="BB40" s="635"/>
      <c r="BC40" s="635"/>
      <c r="BD40" s="647"/>
      <c r="BE40" s="647"/>
      <c r="BF40" s="670"/>
      <c r="BG40" s="675" t="s">
        <v>333</v>
      </c>
      <c r="BH40" s="676"/>
      <c r="BI40" s="676"/>
      <c r="BJ40" s="676"/>
      <c r="BK40" s="676"/>
      <c r="BL40" s="217"/>
      <c r="BM40" s="632" t="s">
        <v>334</v>
      </c>
      <c r="BN40" s="632"/>
      <c r="BO40" s="632"/>
      <c r="BP40" s="632"/>
      <c r="BQ40" s="632"/>
      <c r="BR40" s="632"/>
      <c r="BS40" s="632"/>
      <c r="BT40" s="632"/>
      <c r="BU40" s="633"/>
      <c r="BV40" s="634">
        <v>92</v>
      </c>
      <c r="BW40" s="635"/>
      <c r="BX40" s="635"/>
      <c r="BY40" s="635"/>
      <c r="BZ40" s="635"/>
      <c r="CA40" s="635"/>
      <c r="CB40" s="671"/>
      <c r="CD40" s="631" t="s">
        <v>335</v>
      </c>
      <c r="CE40" s="632"/>
      <c r="CF40" s="632"/>
      <c r="CG40" s="632"/>
      <c r="CH40" s="632"/>
      <c r="CI40" s="632"/>
      <c r="CJ40" s="632"/>
      <c r="CK40" s="632"/>
      <c r="CL40" s="632"/>
      <c r="CM40" s="632"/>
      <c r="CN40" s="632"/>
      <c r="CO40" s="632"/>
      <c r="CP40" s="632"/>
      <c r="CQ40" s="633"/>
      <c r="CR40" s="634">
        <v>337500</v>
      </c>
      <c r="CS40" s="635"/>
      <c r="CT40" s="635"/>
      <c r="CU40" s="635"/>
      <c r="CV40" s="635"/>
      <c r="CW40" s="635"/>
      <c r="CX40" s="635"/>
      <c r="CY40" s="636"/>
      <c r="CZ40" s="637">
        <v>8</v>
      </c>
      <c r="DA40" s="649"/>
      <c r="DB40" s="649"/>
      <c r="DC40" s="650"/>
      <c r="DD40" s="640">
        <v>240100</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
      <c r="B41" s="615" t="s">
        <v>336</v>
      </c>
      <c r="C41" s="616"/>
      <c r="D41" s="616"/>
      <c r="E41" s="616"/>
      <c r="F41" s="616"/>
      <c r="G41" s="616"/>
      <c r="H41" s="616"/>
      <c r="I41" s="616"/>
      <c r="J41" s="616"/>
      <c r="K41" s="616"/>
      <c r="L41" s="616"/>
      <c r="M41" s="616"/>
      <c r="N41" s="616"/>
      <c r="O41" s="616"/>
      <c r="P41" s="616"/>
      <c r="Q41" s="617"/>
      <c r="R41" s="618">
        <v>4397377</v>
      </c>
      <c r="S41" s="659"/>
      <c r="T41" s="659"/>
      <c r="U41" s="659"/>
      <c r="V41" s="659"/>
      <c r="W41" s="659"/>
      <c r="X41" s="659"/>
      <c r="Y41" s="662"/>
      <c r="Z41" s="663">
        <v>100</v>
      </c>
      <c r="AA41" s="663"/>
      <c r="AB41" s="663"/>
      <c r="AC41" s="663"/>
      <c r="AD41" s="664">
        <v>2805259</v>
      </c>
      <c r="AE41" s="664"/>
      <c r="AF41" s="664"/>
      <c r="AG41" s="664"/>
      <c r="AH41" s="664"/>
      <c r="AI41" s="664"/>
      <c r="AJ41" s="664"/>
      <c r="AK41" s="664"/>
      <c r="AL41" s="621">
        <v>100</v>
      </c>
      <c r="AM41" s="665"/>
      <c r="AN41" s="665"/>
      <c r="AO41" s="666"/>
      <c r="AQ41" s="667" t="s">
        <v>337</v>
      </c>
      <c r="AR41" s="668"/>
      <c r="AS41" s="668"/>
      <c r="AT41" s="668"/>
      <c r="AU41" s="668"/>
      <c r="AV41" s="668"/>
      <c r="AW41" s="668"/>
      <c r="AX41" s="668"/>
      <c r="AY41" s="669"/>
      <c r="AZ41" s="634">
        <v>67309</v>
      </c>
      <c r="BA41" s="635"/>
      <c r="BB41" s="635"/>
      <c r="BC41" s="635"/>
      <c r="BD41" s="647"/>
      <c r="BE41" s="647"/>
      <c r="BF41" s="670"/>
      <c r="BG41" s="675"/>
      <c r="BH41" s="676"/>
      <c r="BI41" s="676"/>
      <c r="BJ41" s="676"/>
      <c r="BK41" s="676"/>
      <c r="BL41" s="217"/>
      <c r="BM41" s="632" t="s">
        <v>338</v>
      </c>
      <c r="BN41" s="632"/>
      <c r="BO41" s="632"/>
      <c r="BP41" s="632"/>
      <c r="BQ41" s="632"/>
      <c r="BR41" s="632"/>
      <c r="BS41" s="632"/>
      <c r="BT41" s="632"/>
      <c r="BU41" s="633"/>
      <c r="BV41" s="634" t="s">
        <v>122</v>
      </c>
      <c r="BW41" s="635"/>
      <c r="BX41" s="635"/>
      <c r="BY41" s="635"/>
      <c r="BZ41" s="635"/>
      <c r="CA41" s="635"/>
      <c r="CB41" s="671"/>
      <c r="CD41" s="631" t="s">
        <v>339</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340</v>
      </c>
      <c r="AR42" s="680"/>
      <c r="AS42" s="680"/>
      <c r="AT42" s="680"/>
      <c r="AU42" s="680"/>
      <c r="AV42" s="680"/>
      <c r="AW42" s="680"/>
      <c r="AX42" s="680"/>
      <c r="AY42" s="681"/>
      <c r="AZ42" s="618">
        <v>250270</v>
      </c>
      <c r="BA42" s="659"/>
      <c r="BB42" s="659"/>
      <c r="BC42" s="659"/>
      <c r="BD42" s="619"/>
      <c r="BE42" s="619"/>
      <c r="BF42" s="682"/>
      <c r="BG42" s="677"/>
      <c r="BH42" s="678"/>
      <c r="BI42" s="678"/>
      <c r="BJ42" s="678"/>
      <c r="BK42" s="678"/>
      <c r="BL42" s="218"/>
      <c r="BM42" s="616" t="s">
        <v>341</v>
      </c>
      <c r="BN42" s="616"/>
      <c r="BO42" s="616"/>
      <c r="BP42" s="616"/>
      <c r="BQ42" s="616"/>
      <c r="BR42" s="616"/>
      <c r="BS42" s="616"/>
      <c r="BT42" s="616"/>
      <c r="BU42" s="617"/>
      <c r="BV42" s="618">
        <v>386</v>
      </c>
      <c r="BW42" s="659"/>
      <c r="BX42" s="659"/>
      <c r="BY42" s="659"/>
      <c r="BZ42" s="659"/>
      <c r="CA42" s="659"/>
      <c r="CB42" s="660"/>
      <c r="CD42" s="631" t="s">
        <v>342</v>
      </c>
      <c r="CE42" s="632"/>
      <c r="CF42" s="632"/>
      <c r="CG42" s="632"/>
      <c r="CH42" s="632"/>
      <c r="CI42" s="632"/>
      <c r="CJ42" s="632"/>
      <c r="CK42" s="632"/>
      <c r="CL42" s="632"/>
      <c r="CM42" s="632"/>
      <c r="CN42" s="632"/>
      <c r="CO42" s="632"/>
      <c r="CP42" s="632"/>
      <c r="CQ42" s="633"/>
      <c r="CR42" s="634">
        <v>568241</v>
      </c>
      <c r="CS42" s="647"/>
      <c r="CT42" s="647"/>
      <c r="CU42" s="647"/>
      <c r="CV42" s="647"/>
      <c r="CW42" s="647"/>
      <c r="CX42" s="647"/>
      <c r="CY42" s="648"/>
      <c r="CZ42" s="637">
        <v>13.5</v>
      </c>
      <c r="DA42" s="649"/>
      <c r="DB42" s="649"/>
      <c r="DC42" s="650"/>
      <c r="DD42" s="640">
        <v>203958</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343</v>
      </c>
      <c r="CD43" s="631" t="s">
        <v>344</v>
      </c>
      <c r="CE43" s="632"/>
      <c r="CF43" s="632"/>
      <c r="CG43" s="632"/>
      <c r="CH43" s="632"/>
      <c r="CI43" s="632"/>
      <c r="CJ43" s="632"/>
      <c r="CK43" s="632"/>
      <c r="CL43" s="632"/>
      <c r="CM43" s="632"/>
      <c r="CN43" s="632"/>
      <c r="CO43" s="632"/>
      <c r="CP43" s="632"/>
      <c r="CQ43" s="633"/>
      <c r="CR43" s="634">
        <v>20132</v>
      </c>
      <c r="CS43" s="647"/>
      <c r="CT43" s="647"/>
      <c r="CU43" s="647"/>
      <c r="CV43" s="647"/>
      <c r="CW43" s="647"/>
      <c r="CX43" s="647"/>
      <c r="CY43" s="648"/>
      <c r="CZ43" s="637">
        <v>0.5</v>
      </c>
      <c r="DA43" s="649"/>
      <c r="DB43" s="649"/>
      <c r="DC43" s="650"/>
      <c r="DD43" s="640">
        <v>20132</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345</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293</v>
      </c>
      <c r="CE44" s="654"/>
      <c r="CF44" s="631" t="s">
        <v>346</v>
      </c>
      <c r="CG44" s="632"/>
      <c r="CH44" s="632"/>
      <c r="CI44" s="632"/>
      <c r="CJ44" s="632"/>
      <c r="CK44" s="632"/>
      <c r="CL44" s="632"/>
      <c r="CM44" s="632"/>
      <c r="CN44" s="632"/>
      <c r="CO44" s="632"/>
      <c r="CP44" s="632"/>
      <c r="CQ44" s="633"/>
      <c r="CR44" s="634">
        <v>415909</v>
      </c>
      <c r="CS44" s="635"/>
      <c r="CT44" s="635"/>
      <c r="CU44" s="635"/>
      <c r="CV44" s="635"/>
      <c r="CW44" s="635"/>
      <c r="CX44" s="635"/>
      <c r="CY44" s="636"/>
      <c r="CZ44" s="637">
        <v>9.9</v>
      </c>
      <c r="DA44" s="638"/>
      <c r="DB44" s="638"/>
      <c r="DC44" s="639"/>
      <c r="DD44" s="640">
        <v>104702</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347</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348</v>
      </c>
      <c r="CG45" s="632"/>
      <c r="CH45" s="632"/>
      <c r="CI45" s="632"/>
      <c r="CJ45" s="632"/>
      <c r="CK45" s="632"/>
      <c r="CL45" s="632"/>
      <c r="CM45" s="632"/>
      <c r="CN45" s="632"/>
      <c r="CO45" s="632"/>
      <c r="CP45" s="632"/>
      <c r="CQ45" s="633"/>
      <c r="CR45" s="634">
        <v>237752</v>
      </c>
      <c r="CS45" s="647"/>
      <c r="CT45" s="647"/>
      <c r="CU45" s="647"/>
      <c r="CV45" s="647"/>
      <c r="CW45" s="647"/>
      <c r="CX45" s="647"/>
      <c r="CY45" s="648"/>
      <c r="CZ45" s="637">
        <v>5.6</v>
      </c>
      <c r="DA45" s="649"/>
      <c r="DB45" s="649"/>
      <c r="DC45" s="650"/>
      <c r="DD45" s="640">
        <v>2154</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349</v>
      </c>
      <c r="CG46" s="632"/>
      <c r="CH46" s="632"/>
      <c r="CI46" s="632"/>
      <c r="CJ46" s="632"/>
      <c r="CK46" s="632"/>
      <c r="CL46" s="632"/>
      <c r="CM46" s="632"/>
      <c r="CN46" s="632"/>
      <c r="CO46" s="632"/>
      <c r="CP46" s="632"/>
      <c r="CQ46" s="633"/>
      <c r="CR46" s="634">
        <v>171050</v>
      </c>
      <c r="CS46" s="635"/>
      <c r="CT46" s="635"/>
      <c r="CU46" s="635"/>
      <c r="CV46" s="635"/>
      <c r="CW46" s="635"/>
      <c r="CX46" s="635"/>
      <c r="CY46" s="636"/>
      <c r="CZ46" s="637">
        <v>4.0999999999999996</v>
      </c>
      <c r="DA46" s="638"/>
      <c r="DB46" s="638"/>
      <c r="DC46" s="639"/>
      <c r="DD46" s="640">
        <v>99141</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350</v>
      </c>
      <c r="CG47" s="632"/>
      <c r="CH47" s="632"/>
      <c r="CI47" s="632"/>
      <c r="CJ47" s="632"/>
      <c r="CK47" s="632"/>
      <c r="CL47" s="632"/>
      <c r="CM47" s="632"/>
      <c r="CN47" s="632"/>
      <c r="CO47" s="632"/>
      <c r="CP47" s="632"/>
      <c r="CQ47" s="633"/>
      <c r="CR47" s="634">
        <v>152332</v>
      </c>
      <c r="CS47" s="647"/>
      <c r="CT47" s="647"/>
      <c r="CU47" s="647"/>
      <c r="CV47" s="647"/>
      <c r="CW47" s="647"/>
      <c r="CX47" s="647"/>
      <c r="CY47" s="648"/>
      <c r="CZ47" s="637">
        <v>3.6</v>
      </c>
      <c r="DA47" s="649"/>
      <c r="DB47" s="649"/>
      <c r="DC47" s="650"/>
      <c r="DD47" s="640">
        <v>99256</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351</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352</v>
      </c>
      <c r="CE49" s="616"/>
      <c r="CF49" s="616"/>
      <c r="CG49" s="616"/>
      <c r="CH49" s="616"/>
      <c r="CI49" s="616"/>
      <c r="CJ49" s="616"/>
      <c r="CK49" s="616"/>
      <c r="CL49" s="616"/>
      <c r="CM49" s="616"/>
      <c r="CN49" s="616"/>
      <c r="CO49" s="616"/>
      <c r="CP49" s="616"/>
      <c r="CQ49" s="617"/>
      <c r="CR49" s="618">
        <v>4217866</v>
      </c>
      <c r="CS49" s="619"/>
      <c r="CT49" s="619"/>
      <c r="CU49" s="619"/>
      <c r="CV49" s="619"/>
      <c r="CW49" s="619"/>
      <c r="CX49" s="619"/>
      <c r="CY49" s="620"/>
      <c r="CZ49" s="621">
        <v>100</v>
      </c>
      <c r="DA49" s="622"/>
      <c r="DB49" s="622"/>
      <c r="DC49" s="623"/>
      <c r="DD49" s="624">
        <v>3163825</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kRLbATc/Qn916XOB/bkDMg2S3pb9gBc7lndhTPhYaFEMVgJhYdhl8ugPZ15BQTGO8gbM63WuegTlfeph1NzOSw==" saltValue="FBqja+M2UHAcydgRvlgNn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353</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354</v>
      </c>
      <c r="DK2" s="1105"/>
      <c r="DL2" s="1105"/>
      <c r="DM2" s="1105"/>
      <c r="DN2" s="1105"/>
      <c r="DO2" s="1106"/>
      <c r="DP2" s="222"/>
      <c r="DQ2" s="1104" t="s">
        <v>355</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356</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357</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358</v>
      </c>
      <c r="B5" s="1009"/>
      <c r="C5" s="1009"/>
      <c r="D5" s="1009"/>
      <c r="E5" s="1009"/>
      <c r="F5" s="1009"/>
      <c r="G5" s="1009"/>
      <c r="H5" s="1009"/>
      <c r="I5" s="1009"/>
      <c r="J5" s="1009"/>
      <c r="K5" s="1009"/>
      <c r="L5" s="1009"/>
      <c r="M5" s="1009"/>
      <c r="N5" s="1009"/>
      <c r="O5" s="1009"/>
      <c r="P5" s="1010"/>
      <c r="Q5" s="1014" t="s">
        <v>359</v>
      </c>
      <c r="R5" s="1015"/>
      <c r="S5" s="1015"/>
      <c r="T5" s="1015"/>
      <c r="U5" s="1016"/>
      <c r="V5" s="1014" t="s">
        <v>360</v>
      </c>
      <c r="W5" s="1015"/>
      <c r="X5" s="1015"/>
      <c r="Y5" s="1015"/>
      <c r="Z5" s="1016"/>
      <c r="AA5" s="1014" t="s">
        <v>361</v>
      </c>
      <c r="AB5" s="1015"/>
      <c r="AC5" s="1015"/>
      <c r="AD5" s="1015"/>
      <c r="AE5" s="1015"/>
      <c r="AF5" s="1107" t="s">
        <v>362</v>
      </c>
      <c r="AG5" s="1015"/>
      <c r="AH5" s="1015"/>
      <c r="AI5" s="1015"/>
      <c r="AJ5" s="1028"/>
      <c r="AK5" s="1015" t="s">
        <v>363</v>
      </c>
      <c r="AL5" s="1015"/>
      <c r="AM5" s="1015"/>
      <c r="AN5" s="1015"/>
      <c r="AO5" s="1016"/>
      <c r="AP5" s="1014" t="s">
        <v>364</v>
      </c>
      <c r="AQ5" s="1015"/>
      <c r="AR5" s="1015"/>
      <c r="AS5" s="1015"/>
      <c r="AT5" s="1016"/>
      <c r="AU5" s="1014" t="s">
        <v>365</v>
      </c>
      <c r="AV5" s="1015"/>
      <c r="AW5" s="1015"/>
      <c r="AX5" s="1015"/>
      <c r="AY5" s="1028"/>
      <c r="AZ5" s="226"/>
      <c r="BA5" s="226"/>
      <c r="BB5" s="226"/>
      <c r="BC5" s="226"/>
      <c r="BD5" s="226"/>
      <c r="BE5" s="227"/>
      <c r="BF5" s="227"/>
      <c r="BG5" s="227"/>
      <c r="BH5" s="227"/>
      <c r="BI5" s="227"/>
      <c r="BJ5" s="227"/>
      <c r="BK5" s="227"/>
      <c r="BL5" s="227"/>
      <c r="BM5" s="227"/>
      <c r="BN5" s="227"/>
      <c r="BO5" s="227"/>
      <c r="BP5" s="227"/>
      <c r="BQ5" s="1008" t="s">
        <v>366</v>
      </c>
      <c r="BR5" s="1009"/>
      <c r="BS5" s="1009"/>
      <c r="BT5" s="1009"/>
      <c r="BU5" s="1009"/>
      <c r="BV5" s="1009"/>
      <c r="BW5" s="1009"/>
      <c r="BX5" s="1009"/>
      <c r="BY5" s="1009"/>
      <c r="BZ5" s="1009"/>
      <c r="CA5" s="1009"/>
      <c r="CB5" s="1009"/>
      <c r="CC5" s="1009"/>
      <c r="CD5" s="1009"/>
      <c r="CE5" s="1009"/>
      <c r="CF5" s="1009"/>
      <c r="CG5" s="1010"/>
      <c r="CH5" s="1014" t="s">
        <v>367</v>
      </c>
      <c r="CI5" s="1015"/>
      <c r="CJ5" s="1015"/>
      <c r="CK5" s="1015"/>
      <c r="CL5" s="1016"/>
      <c r="CM5" s="1014" t="s">
        <v>368</v>
      </c>
      <c r="CN5" s="1015"/>
      <c r="CO5" s="1015"/>
      <c r="CP5" s="1015"/>
      <c r="CQ5" s="1016"/>
      <c r="CR5" s="1014" t="s">
        <v>369</v>
      </c>
      <c r="CS5" s="1015"/>
      <c r="CT5" s="1015"/>
      <c r="CU5" s="1015"/>
      <c r="CV5" s="1016"/>
      <c r="CW5" s="1014" t="s">
        <v>370</v>
      </c>
      <c r="CX5" s="1015"/>
      <c r="CY5" s="1015"/>
      <c r="CZ5" s="1015"/>
      <c r="DA5" s="1016"/>
      <c r="DB5" s="1014" t="s">
        <v>371</v>
      </c>
      <c r="DC5" s="1015"/>
      <c r="DD5" s="1015"/>
      <c r="DE5" s="1015"/>
      <c r="DF5" s="1016"/>
      <c r="DG5" s="1097" t="s">
        <v>372</v>
      </c>
      <c r="DH5" s="1098"/>
      <c r="DI5" s="1098"/>
      <c r="DJ5" s="1098"/>
      <c r="DK5" s="1099"/>
      <c r="DL5" s="1097" t="s">
        <v>373</v>
      </c>
      <c r="DM5" s="1098"/>
      <c r="DN5" s="1098"/>
      <c r="DO5" s="1098"/>
      <c r="DP5" s="1099"/>
      <c r="DQ5" s="1014" t="s">
        <v>374</v>
      </c>
      <c r="DR5" s="1015"/>
      <c r="DS5" s="1015"/>
      <c r="DT5" s="1015"/>
      <c r="DU5" s="1016"/>
      <c r="DV5" s="1014" t="s">
        <v>365</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375</v>
      </c>
      <c r="C7" s="1061"/>
      <c r="D7" s="1061"/>
      <c r="E7" s="1061"/>
      <c r="F7" s="1061"/>
      <c r="G7" s="1061"/>
      <c r="H7" s="1061"/>
      <c r="I7" s="1061"/>
      <c r="J7" s="1061"/>
      <c r="K7" s="1061"/>
      <c r="L7" s="1061"/>
      <c r="M7" s="1061"/>
      <c r="N7" s="1061"/>
      <c r="O7" s="1061"/>
      <c r="P7" s="1062"/>
      <c r="Q7" s="1115">
        <v>4397</v>
      </c>
      <c r="R7" s="1116"/>
      <c r="S7" s="1116"/>
      <c r="T7" s="1116"/>
      <c r="U7" s="1116"/>
      <c r="V7" s="1116">
        <v>4218</v>
      </c>
      <c r="W7" s="1116"/>
      <c r="X7" s="1116"/>
      <c r="Y7" s="1116"/>
      <c r="Z7" s="1116"/>
      <c r="AA7" s="1116">
        <v>180</v>
      </c>
      <c r="AB7" s="1116"/>
      <c r="AC7" s="1116"/>
      <c r="AD7" s="1116"/>
      <c r="AE7" s="1117"/>
      <c r="AF7" s="1118">
        <v>116</v>
      </c>
      <c r="AG7" s="1119"/>
      <c r="AH7" s="1119"/>
      <c r="AI7" s="1119"/>
      <c r="AJ7" s="1120"/>
      <c r="AK7" s="1121">
        <v>25</v>
      </c>
      <c r="AL7" s="1122"/>
      <c r="AM7" s="1122"/>
      <c r="AN7" s="1122"/>
      <c r="AO7" s="1122"/>
      <c r="AP7" s="1122">
        <v>4135</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c r="BT7" s="1113"/>
      <c r="BU7" s="1113"/>
      <c r="BV7" s="1113"/>
      <c r="BW7" s="1113"/>
      <c r="BX7" s="1113"/>
      <c r="BY7" s="1113"/>
      <c r="BZ7" s="1113"/>
      <c r="CA7" s="1113"/>
      <c r="CB7" s="1113"/>
      <c r="CC7" s="1113"/>
      <c r="CD7" s="1113"/>
      <c r="CE7" s="1113"/>
      <c r="CF7" s="1113"/>
      <c r="CG7" s="1125"/>
      <c r="CH7" s="1109"/>
      <c r="CI7" s="1110"/>
      <c r="CJ7" s="1110"/>
      <c r="CK7" s="1110"/>
      <c r="CL7" s="1111"/>
      <c r="CM7" s="1109"/>
      <c r="CN7" s="1110"/>
      <c r="CO7" s="1110"/>
      <c r="CP7" s="1110"/>
      <c r="CQ7" s="1111"/>
      <c r="CR7" s="1109"/>
      <c r="CS7" s="1110"/>
      <c r="CT7" s="1110"/>
      <c r="CU7" s="1110"/>
      <c r="CV7" s="1111"/>
      <c r="CW7" s="1109"/>
      <c r="CX7" s="1110"/>
      <c r="CY7" s="1110"/>
      <c r="CZ7" s="1110"/>
      <c r="DA7" s="1111"/>
      <c r="DB7" s="1109"/>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8"/>
    </row>
    <row r="8" spans="1:131" s="229" customFormat="1" ht="26.25" customHeight="1" x14ac:dyDescent="0.2">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x14ac:dyDescent="0.2">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376</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377</v>
      </c>
      <c r="B23" s="950" t="s">
        <v>378</v>
      </c>
      <c r="C23" s="951"/>
      <c r="D23" s="951"/>
      <c r="E23" s="951"/>
      <c r="F23" s="951"/>
      <c r="G23" s="951"/>
      <c r="H23" s="951"/>
      <c r="I23" s="951"/>
      <c r="J23" s="951"/>
      <c r="K23" s="951"/>
      <c r="L23" s="951"/>
      <c r="M23" s="951"/>
      <c r="N23" s="951"/>
      <c r="O23" s="951"/>
      <c r="P23" s="961"/>
      <c r="Q23" s="1080">
        <v>4397</v>
      </c>
      <c r="R23" s="1074"/>
      <c r="S23" s="1074"/>
      <c r="T23" s="1074"/>
      <c r="U23" s="1074"/>
      <c r="V23" s="1074">
        <v>4218</v>
      </c>
      <c r="W23" s="1074"/>
      <c r="X23" s="1074"/>
      <c r="Y23" s="1074"/>
      <c r="Z23" s="1074"/>
      <c r="AA23" s="1074">
        <v>180</v>
      </c>
      <c r="AB23" s="1074"/>
      <c r="AC23" s="1074"/>
      <c r="AD23" s="1074"/>
      <c r="AE23" s="1081"/>
      <c r="AF23" s="1082">
        <v>116</v>
      </c>
      <c r="AG23" s="1074"/>
      <c r="AH23" s="1074"/>
      <c r="AI23" s="1074"/>
      <c r="AJ23" s="1083"/>
      <c r="AK23" s="1084"/>
      <c r="AL23" s="1085"/>
      <c r="AM23" s="1085"/>
      <c r="AN23" s="1085"/>
      <c r="AO23" s="1085"/>
      <c r="AP23" s="1074">
        <v>4135</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379</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380</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358</v>
      </c>
      <c r="B26" s="1009"/>
      <c r="C26" s="1009"/>
      <c r="D26" s="1009"/>
      <c r="E26" s="1009"/>
      <c r="F26" s="1009"/>
      <c r="G26" s="1009"/>
      <c r="H26" s="1009"/>
      <c r="I26" s="1009"/>
      <c r="J26" s="1009"/>
      <c r="K26" s="1009"/>
      <c r="L26" s="1009"/>
      <c r="M26" s="1009"/>
      <c r="N26" s="1009"/>
      <c r="O26" s="1009"/>
      <c r="P26" s="1010"/>
      <c r="Q26" s="1014" t="s">
        <v>381</v>
      </c>
      <c r="R26" s="1015"/>
      <c r="S26" s="1015"/>
      <c r="T26" s="1015"/>
      <c r="U26" s="1016"/>
      <c r="V26" s="1014" t="s">
        <v>382</v>
      </c>
      <c r="W26" s="1015"/>
      <c r="X26" s="1015"/>
      <c r="Y26" s="1015"/>
      <c r="Z26" s="1016"/>
      <c r="AA26" s="1014" t="s">
        <v>383</v>
      </c>
      <c r="AB26" s="1015"/>
      <c r="AC26" s="1015"/>
      <c r="AD26" s="1015"/>
      <c r="AE26" s="1015"/>
      <c r="AF26" s="1068" t="s">
        <v>384</v>
      </c>
      <c r="AG26" s="1021"/>
      <c r="AH26" s="1021"/>
      <c r="AI26" s="1021"/>
      <c r="AJ26" s="1069"/>
      <c r="AK26" s="1015" t="s">
        <v>385</v>
      </c>
      <c r="AL26" s="1015"/>
      <c r="AM26" s="1015"/>
      <c r="AN26" s="1015"/>
      <c r="AO26" s="1016"/>
      <c r="AP26" s="1014" t="s">
        <v>386</v>
      </c>
      <c r="AQ26" s="1015"/>
      <c r="AR26" s="1015"/>
      <c r="AS26" s="1015"/>
      <c r="AT26" s="1016"/>
      <c r="AU26" s="1014" t="s">
        <v>387</v>
      </c>
      <c r="AV26" s="1015"/>
      <c r="AW26" s="1015"/>
      <c r="AX26" s="1015"/>
      <c r="AY26" s="1016"/>
      <c r="AZ26" s="1014" t="s">
        <v>388</v>
      </c>
      <c r="BA26" s="1015"/>
      <c r="BB26" s="1015"/>
      <c r="BC26" s="1015"/>
      <c r="BD26" s="1016"/>
      <c r="BE26" s="1014" t="s">
        <v>365</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389</v>
      </c>
      <c r="C28" s="1061"/>
      <c r="D28" s="1061"/>
      <c r="E28" s="1061"/>
      <c r="F28" s="1061"/>
      <c r="G28" s="1061"/>
      <c r="H28" s="1061"/>
      <c r="I28" s="1061"/>
      <c r="J28" s="1061"/>
      <c r="K28" s="1061"/>
      <c r="L28" s="1061"/>
      <c r="M28" s="1061"/>
      <c r="N28" s="1061"/>
      <c r="O28" s="1061"/>
      <c r="P28" s="1062"/>
      <c r="Q28" s="1063">
        <v>836</v>
      </c>
      <c r="R28" s="1064"/>
      <c r="S28" s="1064"/>
      <c r="T28" s="1064"/>
      <c r="U28" s="1064"/>
      <c r="V28" s="1064">
        <v>810</v>
      </c>
      <c r="W28" s="1064"/>
      <c r="X28" s="1064"/>
      <c r="Y28" s="1064"/>
      <c r="Z28" s="1064"/>
      <c r="AA28" s="1064">
        <v>26</v>
      </c>
      <c r="AB28" s="1064"/>
      <c r="AC28" s="1064"/>
      <c r="AD28" s="1064"/>
      <c r="AE28" s="1065"/>
      <c r="AF28" s="1066">
        <v>26</v>
      </c>
      <c r="AG28" s="1064"/>
      <c r="AH28" s="1064"/>
      <c r="AI28" s="1064"/>
      <c r="AJ28" s="1067"/>
      <c r="AK28" s="1055">
        <v>67</v>
      </c>
      <c r="AL28" s="1056"/>
      <c r="AM28" s="1056"/>
      <c r="AN28" s="1056"/>
      <c r="AO28" s="1056"/>
      <c r="AP28" s="1056" t="s">
        <v>551</v>
      </c>
      <c r="AQ28" s="1056"/>
      <c r="AR28" s="1056"/>
      <c r="AS28" s="1056"/>
      <c r="AT28" s="1056"/>
      <c r="AU28" s="1056" t="s">
        <v>551</v>
      </c>
      <c r="AV28" s="1056"/>
      <c r="AW28" s="1056"/>
      <c r="AX28" s="1056"/>
      <c r="AY28" s="1056"/>
      <c r="AZ28" s="1057" t="s">
        <v>551</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390</v>
      </c>
      <c r="C29" s="1044"/>
      <c r="D29" s="1044"/>
      <c r="E29" s="1044"/>
      <c r="F29" s="1044"/>
      <c r="G29" s="1044"/>
      <c r="H29" s="1044"/>
      <c r="I29" s="1044"/>
      <c r="J29" s="1044"/>
      <c r="K29" s="1044"/>
      <c r="L29" s="1044"/>
      <c r="M29" s="1044"/>
      <c r="N29" s="1044"/>
      <c r="O29" s="1044"/>
      <c r="P29" s="1045"/>
      <c r="Q29" s="1051">
        <v>183</v>
      </c>
      <c r="R29" s="1052"/>
      <c r="S29" s="1052"/>
      <c r="T29" s="1052"/>
      <c r="U29" s="1052"/>
      <c r="V29" s="1052">
        <v>183</v>
      </c>
      <c r="W29" s="1052"/>
      <c r="X29" s="1052"/>
      <c r="Y29" s="1052"/>
      <c r="Z29" s="1052"/>
      <c r="AA29" s="1052">
        <v>1</v>
      </c>
      <c r="AB29" s="1052"/>
      <c r="AC29" s="1052"/>
      <c r="AD29" s="1052"/>
      <c r="AE29" s="1053"/>
      <c r="AF29" s="1048">
        <v>1</v>
      </c>
      <c r="AG29" s="1049"/>
      <c r="AH29" s="1049"/>
      <c r="AI29" s="1049"/>
      <c r="AJ29" s="1050"/>
      <c r="AK29" s="993">
        <v>129</v>
      </c>
      <c r="AL29" s="984"/>
      <c r="AM29" s="984"/>
      <c r="AN29" s="984"/>
      <c r="AO29" s="984"/>
      <c r="AP29" s="984" t="s">
        <v>551</v>
      </c>
      <c r="AQ29" s="984"/>
      <c r="AR29" s="984"/>
      <c r="AS29" s="984"/>
      <c r="AT29" s="984"/>
      <c r="AU29" s="984" t="s">
        <v>551</v>
      </c>
      <c r="AV29" s="984"/>
      <c r="AW29" s="984"/>
      <c r="AX29" s="984"/>
      <c r="AY29" s="984"/>
      <c r="AZ29" s="1054" t="s">
        <v>551</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391</v>
      </c>
      <c r="C30" s="1044"/>
      <c r="D30" s="1044"/>
      <c r="E30" s="1044"/>
      <c r="F30" s="1044"/>
      <c r="G30" s="1044"/>
      <c r="H30" s="1044"/>
      <c r="I30" s="1044"/>
      <c r="J30" s="1044"/>
      <c r="K30" s="1044"/>
      <c r="L30" s="1044"/>
      <c r="M30" s="1044"/>
      <c r="N30" s="1044"/>
      <c r="O30" s="1044"/>
      <c r="P30" s="1045"/>
      <c r="Q30" s="1051">
        <v>846</v>
      </c>
      <c r="R30" s="1052"/>
      <c r="S30" s="1052"/>
      <c r="T30" s="1052"/>
      <c r="U30" s="1052"/>
      <c r="V30" s="1052">
        <v>793</v>
      </c>
      <c r="W30" s="1052"/>
      <c r="X30" s="1052"/>
      <c r="Y30" s="1052"/>
      <c r="Z30" s="1052"/>
      <c r="AA30" s="1052">
        <v>52</v>
      </c>
      <c r="AB30" s="1052"/>
      <c r="AC30" s="1052"/>
      <c r="AD30" s="1052"/>
      <c r="AE30" s="1053"/>
      <c r="AF30" s="1048">
        <v>52</v>
      </c>
      <c r="AG30" s="1049"/>
      <c r="AH30" s="1049"/>
      <c r="AI30" s="1049"/>
      <c r="AJ30" s="1050"/>
      <c r="AK30" s="993">
        <v>115</v>
      </c>
      <c r="AL30" s="984"/>
      <c r="AM30" s="984"/>
      <c r="AN30" s="984"/>
      <c r="AO30" s="984"/>
      <c r="AP30" s="984" t="s">
        <v>551</v>
      </c>
      <c r="AQ30" s="984"/>
      <c r="AR30" s="984"/>
      <c r="AS30" s="984"/>
      <c r="AT30" s="984"/>
      <c r="AU30" s="984" t="s">
        <v>551</v>
      </c>
      <c r="AV30" s="984"/>
      <c r="AW30" s="984"/>
      <c r="AX30" s="984"/>
      <c r="AY30" s="984"/>
      <c r="AZ30" s="1054" t="s">
        <v>551</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392</v>
      </c>
      <c r="C31" s="1044"/>
      <c r="D31" s="1044"/>
      <c r="E31" s="1044"/>
      <c r="F31" s="1044"/>
      <c r="G31" s="1044"/>
      <c r="H31" s="1044"/>
      <c r="I31" s="1044"/>
      <c r="J31" s="1044"/>
      <c r="K31" s="1044"/>
      <c r="L31" s="1044"/>
      <c r="M31" s="1044"/>
      <c r="N31" s="1044"/>
      <c r="O31" s="1044"/>
      <c r="P31" s="1045"/>
      <c r="Q31" s="1051">
        <v>204</v>
      </c>
      <c r="R31" s="1052"/>
      <c r="S31" s="1052"/>
      <c r="T31" s="1052"/>
      <c r="U31" s="1052"/>
      <c r="V31" s="1052">
        <v>199</v>
      </c>
      <c r="W31" s="1052"/>
      <c r="X31" s="1052"/>
      <c r="Y31" s="1052"/>
      <c r="Z31" s="1052"/>
      <c r="AA31" s="1052">
        <v>5</v>
      </c>
      <c r="AB31" s="1052"/>
      <c r="AC31" s="1052"/>
      <c r="AD31" s="1052"/>
      <c r="AE31" s="1053"/>
      <c r="AF31" s="1048">
        <v>607</v>
      </c>
      <c r="AG31" s="1049"/>
      <c r="AH31" s="1049"/>
      <c r="AI31" s="1049"/>
      <c r="AJ31" s="1050"/>
      <c r="AK31" s="993">
        <v>122</v>
      </c>
      <c r="AL31" s="984"/>
      <c r="AM31" s="984"/>
      <c r="AN31" s="984"/>
      <c r="AO31" s="984"/>
      <c r="AP31" s="984">
        <v>689</v>
      </c>
      <c r="AQ31" s="984"/>
      <c r="AR31" s="984"/>
      <c r="AS31" s="984"/>
      <c r="AT31" s="984"/>
      <c r="AU31" s="984">
        <v>46</v>
      </c>
      <c r="AV31" s="984"/>
      <c r="AW31" s="984"/>
      <c r="AX31" s="984"/>
      <c r="AY31" s="984"/>
      <c r="AZ31" s="1054"/>
      <c r="BA31" s="1054"/>
      <c r="BB31" s="1054"/>
      <c r="BC31" s="1054"/>
      <c r="BD31" s="1054"/>
      <c r="BE31" s="985" t="s">
        <v>393</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t="s">
        <v>394</v>
      </c>
      <c r="C32" s="1044"/>
      <c r="D32" s="1044"/>
      <c r="E32" s="1044"/>
      <c r="F32" s="1044"/>
      <c r="G32" s="1044"/>
      <c r="H32" s="1044"/>
      <c r="I32" s="1044"/>
      <c r="J32" s="1044"/>
      <c r="K32" s="1044"/>
      <c r="L32" s="1044"/>
      <c r="M32" s="1044"/>
      <c r="N32" s="1044"/>
      <c r="O32" s="1044"/>
      <c r="P32" s="1045"/>
      <c r="Q32" s="1051">
        <v>481</v>
      </c>
      <c r="R32" s="1052"/>
      <c r="S32" s="1052"/>
      <c r="T32" s="1052"/>
      <c r="U32" s="1052"/>
      <c r="V32" s="1052">
        <v>479</v>
      </c>
      <c r="W32" s="1052"/>
      <c r="X32" s="1052"/>
      <c r="Y32" s="1052"/>
      <c r="Z32" s="1052"/>
      <c r="AA32" s="1052">
        <v>2</v>
      </c>
      <c r="AB32" s="1052"/>
      <c r="AC32" s="1052"/>
      <c r="AD32" s="1052"/>
      <c r="AE32" s="1053"/>
      <c r="AF32" s="1048">
        <v>204</v>
      </c>
      <c r="AG32" s="1049"/>
      <c r="AH32" s="1049"/>
      <c r="AI32" s="1049"/>
      <c r="AJ32" s="1050"/>
      <c r="AK32" s="993">
        <v>500</v>
      </c>
      <c r="AL32" s="984"/>
      <c r="AM32" s="984"/>
      <c r="AN32" s="984"/>
      <c r="AO32" s="984"/>
      <c r="AP32" s="984">
        <v>4514</v>
      </c>
      <c r="AQ32" s="984"/>
      <c r="AR32" s="984"/>
      <c r="AS32" s="984"/>
      <c r="AT32" s="984"/>
      <c r="AU32" s="984">
        <v>4347</v>
      </c>
      <c r="AV32" s="984"/>
      <c r="AW32" s="984"/>
      <c r="AX32" s="984"/>
      <c r="AY32" s="984"/>
      <c r="AZ32" s="1054" t="s">
        <v>551</v>
      </c>
      <c r="BA32" s="1054"/>
      <c r="BB32" s="1054"/>
      <c r="BC32" s="1054"/>
      <c r="BD32" s="1054"/>
      <c r="BE32" s="985" t="s">
        <v>393</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t="s">
        <v>395</v>
      </c>
      <c r="C33" s="1044"/>
      <c r="D33" s="1044"/>
      <c r="E33" s="1044"/>
      <c r="F33" s="1044"/>
      <c r="G33" s="1044"/>
      <c r="H33" s="1044"/>
      <c r="I33" s="1044"/>
      <c r="J33" s="1044"/>
      <c r="K33" s="1044"/>
      <c r="L33" s="1044"/>
      <c r="M33" s="1044"/>
      <c r="N33" s="1044"/>
      <c r="O33" s="1044"/>
      <c r="P33" s="1045"/>
      <c r="Q33" s="1051" t="s">
        <v>551</v>
      </c>
      <c r="R33" s="1052"/>
      <c r="S33" s="1052"/>
      <c r="T33" s="1052"/>
      <c r="U33" s="1052"/>
      <c r="V33" s="1052" t="s">
        <v>551</v>
      </c>
      <c r="W33" s="1052"/>
      <c r="X33" s="1052"/>
      <c r="Y33" s="1052"/>
      <c r="Z33" s="1052"/>
      <c r="AA33" s="1052" t="s">
        <v>551</v>
      </c>
      <c r="AB33" s="1052"/>
      <c r="AC33" s="1052"/>
      <c r="AD33" s="1052"/>
      <c r="AE33" s="1053"/>
      <c r="AF33" s="1048" t="s">
        <v>122</v>
      </c>
      <c r="AG33" s="1049"/>
      <c r="AH33" s="1049"/>
      <c r="AI33" s="1049"/>
      <c r="AJ33" s="1050"/>
      <c r="AK33" s="993" t="s">
        <v>551</v>
      </c>
      <c r="AL33" s="984"/>
      <c r="AM33" s="984"/>
      <c r="AN33" s="984"/>
      <c r="AO33" s="984"/>
      <c r="AP33" s="984" t="s">
        <v>551</v>
      </c>
      <c r="AQ33" s="984"/>
      <c r="AR33" s="984"/>
      <c r="AS33" s="984"/>
      <c r="AT33" s="984"/>
      <c r="AU33" s="984" t="s">
        <v>551</v>
      </c>
      <c r="AV33" s="984"/>
      <c r="AW33" s="984"/>
      <c r="AX33" s="984"/>
      <c r="AY33" s="984"/>
      <c r="AZ33" s="1054" t="s">
        <v>551</v>
      </c>
      <c r="BA33" s="1054"/>
      <c r="BB33" s="1054"/>
      <c r="BC33" s="1054"/>
      <c r="BD33" s="1054"/>
      <c r="BE33" s="985" t="s">
        <v>396</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t="s">
        <v>397</v>
      </c>
      <c r="C34" s="1044"/>
      <c r="D34" s="1044"/>
      <c r="E34" s="1044"/>
      <c r="F34" s="1044"/>
      <c r="G34" s="1044"/>
      <c r="H34" s="1044"/>
      <c r="I34" s="1044"/>
      <c r="J34" s="1044"/>
      <c r="K34" s="1044"/>
      <c r="L34" s="1044"/>
      <c r="M34" s="1044"/>
      <c r="N34" s="1044"/>
      <c r="O34" s="1044"/>
      <c r="P34" s="1045"/>
      <c r="Q34" s="1051" t="s">
        <v>551</v>
      </c>
      <c r="R34" s="1052"/>
      <c r="S34" s="1052"/>
      <c r="T34" s="1052"/>
      <c r="U34" s="1052"/>
      <c r="V34" s="1052" t="s">
        <v>551</v>
      </c>
      <c r="W34" s="1052"/>
      <c r="X34" s="1052"/>
      <c r="Y34" s="1052"/>
      <c r="Z34" s="1052"/>
      <c r="AA34" s="1052" t="s">
        <v>551</v>
      </c>
      <c r="AB34" s="1052"/>
      <c r="AC34" s="1052"/>
      <c r="AD34" s="1052"/>
      <c r="AE34" s="1053"/>
      <c r="AF34" s="1048" t="s">
        <v>122</v>
      </c>
      <c r="AG34" s="1049"/>
      <c r="AH34" s="1049"/>
      <c r="AI34" s="1049"/>
      <c r="AJ34" s="1050"/>
      <c r="AK34" s="993" t="s">
        <v>551</v>
      </c>
      <c r="AL34" s="984"/>
      <c r="AM34" s="984"/>
      <c r="AN34" s="984"/>
      <c r="AO34" s="984"/>
      <c r="AP34" s="984" t="s">
        <v>551</v>
      </c>
      <c r="AQ34" s="984"/>
      <c r="AR34" s="984"/>
      <c r="AS34" s="984"/>
      <c r="AT34" s="984"/>
      <c r="AU34" s="984" t="s">
        <v>551</v>
      </c>
      <c r="AV34" s="984"/>
      <c r="AW34" s="984"/>
      <c r="AX34" s="984"/>
      <c r="AY34" s="984"/>
      <c r="AZ34" s="1054" t="s">
        <v>551</v>
      </c>
      <c r="BA34" s="1054"/>
      <c r="BB34" s="1054"/>
      <c r="BC34" s="1054"/>
      <c r="BD34" s="1054"/>
      <c r="BE34" s="985" t="s">
        <v>396</v>
      </c>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398</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377</v>
      </c>
      <c r="B63" s="950" t="s">
        <v>399</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890</v>
      </c>
      <c r="AG63" s="972"/>
      <c r="AH63" s="972"/>
      <c r="AI63" s="972"/>
      <c r="AJ63" s="1035"/>
      <c r="AK63" s="1036"/>
      <c r="AL63" s="976"/>
      <c r="AM63" s="976"/>
      <c r="AN63" s="976"/>
      <c r="AO63" s="976"/>
      <c r="AP63" s="972">
        <v>5203</v>
      </c>
      <c r="AQ63" s="972"/>
      <c r="AR63" s="972"/>
      <c r="AS63" s="972"/>
      <c r="AT63" s="972"/>
      <c r="AU63" s="972">
        <v>4393</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401</v>
      </c>
      <c r="B66" s="1009"/>
      <c r="C66" s="1009"/>
      <c r="D66" s="1009"/>
      <c r="E66" s="1009"/>
      <c r="F66" s="1009"/>
      <c r="G66" s="1009"/>
      <c r="H66" s="1009"/>
      <c r="I66" s="1009"/>
      <c r="J66" s="1009"/>
      <c r="K66" s="1009"/>
      <c r="L66" s="1009"/>
      <c r="M66" s="1009"/>
      <c r="N66" s="1009"/>
      <c r="O66" s="1009"/>
      <c r="P66" s="1010"/>
      <c r="Q66" s="1014" t="s">
        <v>381</v>
      </c>
      <c r="R66" s="1015"/>
      <c r="S66" s="1015"/>
      <c r="T66" s="1015"/>
      <c r="U66" s="1016"/>
      <c r="V66" s="1014" t="s">
        <v>382</v>
      </c>
      <c r="W66" s="1015"/>
      <c r="X66" s="1015"/>
      <c r="Y66" s="1015"/>
      <c r="Z66" s="1016"/>
      <c r="AA66" s="1014" t="s">
        <v>383</v>
      </c>
      <c r="AB66" s="1015"/>
      <c r="AC66" s="1015"/>
      <c r="AD66" s="1015"/>
      <c r="AE66" s="1016"/>
      <c r="AF66" s="1020" t="s">
        <v>384</v>
      </c>
      <c r="AG66" s="1021"/>
      <c r="AH66" s="1021"/>
      <c r="AI66" s="1021"/>
      <c r="AJ66" s="1022"/>
      <c r="AK66" s="1014" t="s">
        <v>385</v>
      </c>
      <c r="AL66" s="1009"/>
      <c r="AM66" s="1009"/>
      <c r="AN66" s="1009"/>
      <c r="AO66" s="1010"/>
      <c r="AP66" s="1014" t="s">
        <v>386</v>
      </c>
      <c r="AQ66" s="1015"/>
      <c r="AR66" s="1015"/>
      <c r="AS66" s="1015"/>
      <c r="AT66" s="1016"/>
      <c r="AU66" s="1014" t="s">
        <v>402</v>
      </c>
      <c r="AV66" s="1015"/>
      <c r="AW66" s="1015"/>
      <c r="AX66" s="1015"/>
      <c r="AY66" s="1016"/>
      <c r="AZ66" s="1014" t="s">
        <v>365</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554</v>
      </c>
      <c r="C68" s="999"/>
      <c r="D68" s="999"/>
      <c r="E68" s="999"/>
      <c r="F68" s="999"/>
      <c r="G68" s="999"/>
      <c r="H68" s="999"/>
      <c r="I68" s="999"/>
      <c r="J68" s="999"/>
      <c r="K68" s="999"/>
      <c r="L68" s="999"/>
      <c r="M68" s="999"/>
      <c r="N68" s="999"/>
      <c r="O68" s="999"/>
      <c r="P68" s="1000"/>
      <c r="Q68" s="1001">
        <v>3843</v>
      </c>
      <c r="R68" s="995"/>
      <c r="S68" s="995"/>
      <c r="T68" s="995"/>
      <c r="U68" s="995"/>
      <c r="V68" s="995">
        <v>3646</v>
      </c>
      <c r="W68" s="995"/>
      <c r="X68" s="995"/>
      <c r="Y68" s="995"/>
      <c r="Z68" s="995"/>
      <c r="AA68" s="995">
        <v>197</v>
      </c>
      <c r="AB68" s="995"/>
      <c r="AC68" s="995"/>
      <c r="AD68" s="995"/>
      <c r="AE68" s="995"/>
      <c r="AF68" s="995">
        <v>197</v>
      </c>
      <c r="AG68" s="995"/>
      <c r="AH68" s="995"/>
      <c r="AI68" s="995"/>
      <c r="AJ68" s="995"/>
      <c r="AK68" s="995">
        <v>6</v>
      </c>
      <c r="AL68" s="995"/>
      <c r="AM68" s="995"/>
      <c r="AN68" s="995"/>
      <c r="AO68" s="995"/>
      <c r="AP68" s="995" t="s">
        <v>551</v>
      </c>
      <c r="AQ68" s="995"/>
      <c r="AR68" s="995"/>
      <c r="AS68" s="995"/>
      <c r="AT68" s="995"/>
      <c r="AU68" s="995" t="s">
        <v>551</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552</v>
      </c>
      <c r="C69" s="988"/>
      <c r="D69" s="988"/>
      <c r="E69" s="988"/>
      <c r="F69" s="988"/>
      <c r="G69" s="988"/>
      <c r="H69" s="988"/>
      <c r="I69" s="988"/>
      <c r="J69" s="988"/>
      <c r="K69" s="988"/>
      <c r="L69" s="988"/>
      <c r="M69" s="988"/>
      <c r="N69" s="988"/>
      <c r="O69" s="988"/>
      <c r="P69" s="989"/>
      <c r="Q69" s="990">
        <v>408</v>
      </c>
      <c r="R69" s="984"/>
      <c r="S69" s="984"/>
      <c r="T69" s="984"/>
      <c r="U69" s="984"/>
      <c r="V69" s="984">
        <v>392</v>
      </c>
      <c r="W69" s="984"/>
      <c r="X69" s="984"/>
      <c r="Y69" s="984"/>
      <c r="Z69" s="984"/>
      <c r="AA69" s="984">
        <v>15</v>
      </c>
      <c r="AB69" s="984"/>
      <c r="AC69" s="984"/>
      <c r="AD69" s="984"/>
      <c r="AE69" s="984"/>
      <c r="AF69" s="984">
        <v>15</v>
      </c>
      <c r="AG69" s="984"/>
      <c r="AH69" s="984"/>
      <c r="AI69" s="984"/>
      <c r="AJ69" s="984"/>
      <c r="AK69" s="984">
        <v>27</v>
      </c>
      <c r="AL69" s="984"/>
      <c r="AM69" s="984"/>
      <c r="AN69" s="984"/>
      <c r="AO69" s="984"/>
      <c r="AP69" s="984">
        <v>44</v>
      </c>
      <c r="AQ69" s="984"/>
      <c r="AR69" s="984"/>
      <c r="AS69" s="984"/>
      <c r="AT69" s="984"/>
      <c r="AU69" s="984">
        <v>4</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553</v>
      </c>
      <c r="C70" s="988"/>
      <c r="D70" s="988"/>
      <c r="E70" s="988"/>
      <c r="F70" s="988"/>
      <c r="G70" s="988"/>
      <c r="H70" s="988"/>
      <c r="I70" s="988"/>
      <c r="J70" s="988"/>
      <c r="K70" s="988"/>
      <c r="L70" s="988"/>
      <c r="M70" s="988"/>
      <c r="N70" s="988"/>
      <c r="O70" s="988"/>
      <c r="P70" s="989"/>
      <c r="Q70" s="990">
        <v>2403</v>
      </c>
      <c r="R70" s="984"/>
      <c r="S70" s="984"/>
      <c r="T70" s="984"/>
      <c r="U70" s="984"/>
      <c r="V70" s="984">
        <v>2271</v>
      </c>
      <c r="W70" s="984"/>
      <c r="X70" s="984"/>
      <c r="Y70" s="984"/>
      <c r="Z70" s="984"/>
      <c r="AA70" s="984">
        <v>131</v>
      </c>
      <c r="AB70" s="984"/>
      <c r="AC70" s="984"/>
      <c r="AD70" s="984"/>
      <c r="AE70" s="984"/>
      <c r="AF70" s="984">
        <v>131</v>
      </c>
      <c r="AG70" s="984"/>
      <c r="AH70" s="984"/>
      <c r="AI70" s="984"/>
      <c r="AJ70" s="984"/>
      <c r="AK70" s="984" t="s">
        <v>551</v>
      </c>
      <c r="AL70" s="984"/>
      <c r="AM70" s="984"/>
      <c r="AN70" s="984"/>
      <c r="AO70" s="984"/>
      <c r="AP70" s="984">
        <v>3395</v>
      </c>
      <c r="AQ70" s="984"/>
      <c r="AR70" s="984"/>
      <c r="AS70" s="984"/>
      <c r="AT70" s="984"/>
      <c r="AU70" s="984">
        <v>279</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557</v>
      </c>
      <c r="C71" s="988"/>
      <c r="D71" s="988"/>
      <c r="E71" s="988"/>
      <c r="F71" s="988"/>
      <c r="G71" s="988"/>
      <c r="H71" s="988"/>
      <c r="I71" s="988"/>
      <c r="J71" s="988"/>
      <c r="K71" s="988"/>
      <c r="L71" s="988"/>
      <c r="M71" s="988"/>
      <c r="N71" s="988"/>
      <c r="O71" s="988"/>
      <c r="P71" s="989"/>
      <c r="Q71" s="990">
        <v>932</v>
      </c>
      <c r="R71" s="984"/>
      <c r="S71" s="984"/>
      <c r="T71" s="984"/>
      <c r="U71" s="984"/>
      <c r="V71" s="984">
        <v>921</v>
      </c>
      <c r="W71" s="984"/>
      <c r="X71" s="984"/>
      <c r="Y71" s="984"/>
      <c r="Z71" s="984"/>
      <c r="AA71" s="984">
        <v>11</v>
      </c>
      <c r="AB71" s="984"/>
      <c r="AC71" s="984"/>
      <c r="AD71" s="984"/>
      <c r="AE71" s="984"/>
      <c r="AF71" s="984">
        <v>11</v>
      </c>
      <c r="AG71" s="984"/>
      <c r="AH71" s="984"/>
      <c r="AI71" s="984"/>
      <c r="AJ71" s="984"/>
      <c r="AK71" s="984">
        <v>32</v>
      </c>
      <c r="AL71" s="984"/>
      <c r="AM71" s="984"/>
      <c r="AN71" s="984"/>
      <c r="AO71" s="984"/>
      <c r="AP71" s="984">
        <v>95</v>
      </c>
      <c r="AQ71" s="984"/>
      <c r="AR71" s="984"/>
      <c r="AS71" s="984"/>
      <c r="AT71" s="984"/>
      <c r="AU71" s="984">
        <v>11</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556</v>
      </c>
      <c r="C72" s="988"/>
      <c r="D72" s="988"/>
      <c r="E72" s="988"/>
      <c r="F72" s="988"/>
      <c r="G72" s="988"/>
      <c r="H72" s="988"/>
      <c r="I72" s="988"/>
      <c r="J72" s="988"/>
      <c r="K72" s="988"/>
      <c r="L72" s="988"/>
      <c r="M72" s="988"/>
      <c r="N72" s="988"/>
      <c r="O72" s="988"/>
      <c r="P72" s="989"/>
      <c r="Q72" s="990">
        <v>116</v>
      </c>
      <c r="R72" s="984"/>
      <c r="S72" s="984"/>
      <c r="T72" s="984"/>
      <c r="U72" s="984"/>
      <c r="V72" s="984">
        <v>116</v>
      </c>
      <c r="W72" s="984"/>
      <c r="X72" s="984"/>
      <c r="Y72" s="984"/>
      <c r="Z72" s="984"/>
      <c r="AA72" s="984">
        <v>0</v>
      </c>
      <c r="AB72" s="984"/>
      <c r="AC72" s="984"/>
      <c r="AD72" s="984"/>
      <c r="AE72" s="984"/>
      <c r="AF72" s="984">
        <v>0</v>
      </c>
      <c r="AG72" s="984"/>
      <c r="AH72" s="984"/>
      <c r="AI72" s="984"/>
      <c r="AJ72" s="984"/>
      <c r="AK72" s="984" t="s">
        <v>551</v>
      </c>
      <c r="AL72" s="984"/>
      <c r="AM72" s="984"/>
      <c r="AN72" s="984"/>
      <c r="AO72" s="984"/>
      <c r="AP72" s="984" t="s">
        <v>551</v>
      </c>
      <c r="AQ72" s="984"/>
      <c r="AR72" s="984"/>
      <c r="AS72" s="984"/>
      <c r="AT72" s="984"/>
      <c r="AU72" s="984" t="s">
        <v>551</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t="s">
        <v>555</v>
      </c>
      <c r="C73" s="988"/>
      <c r="D73" s="988"/>
      <c r="E73" s="988"/>
      <c r="F73" s="988"/>
      <c r="G73" s="988"/>
      <c r="H73" s="988"/>
      <c r="I73" s="988"/>
      <c r="J73" s="988"/>
      <c r="K73" s="988"/>
      <c r="L73" s="988"/>
      <c r="M73" s="988"/>
      <c r="N73" s="988"/>
      <c r="O73" s="988"/>
      <c r="P73" s="989"/>
      <c r="Q73" s="990">
        <v>110</v>
      </c>
      <c r="R73" s="984"/>
      <c r="S73" s="984"/>
      <c r="T73" s="984"/>
      <c r="U73" s="984"/>
      <c r="V73" s="984">
        <v>102</v>
      </c>
      <c r="W73" s="984"/>
      <c r="X73" s="984"/>
      <c r="Y73" s="984"/>
      <c r="Z73" s="984"/>
      <c r="AA73" s="984">
        <v>8</v>
      </c>
      <c r="AB73" s="984"/>
      <c r="AC73" s="984"/>
      <c r="AD73" s="984"/>
      <c r="AE73" s="984"/>
      <c r="AF73" s="984">
        <v>8</v>
      </c>
      <c r="AG73" s="984"/>
      <c r="AH73" s="984"/>
      <c r="AI73" s="984"/>
      <c r="AJ73" s="984"/>
      <c r="AK73" s="984" t="s">
        <v>551</v>
      </c>
      <c r="AL73" s="984"/>
      <c r="AM73" s="984"/>
      <c r="AN73" s="984"/>
      <c r="AO73" s="984"/>
      <c r="AP73" s="984" t="s">
        <v>551</v>
      </c>
      <c r="AQ73" s="984"/>
      <c r="AR73" s="984"/>
      <c r="AS73" s="984"/>
      <c r="AT73" s="984"/>
      <c r="AU73" s="984" t="s">
        <v>551</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t="s">
        <v>558</v>
      </c>
      <c r="C74" s="988"/>
      <c r="D74" s="988"/>
      <c r="E74" s="988"/>
      <c r="F74" s="988"/>
      <c r="G74" s="988"/>
      <c r="H74" s="988"/>
      <c r="I74" s="988"/>
      <c r="J74" s="988"/>
      <c r="K74" s="988"/>
      <c r="L74" s="988"/>
      <c r="M74" s="988"/>
      <c r="N74" s="988"/>
      <c r="O74" s="988"/>
      <c r="P74" s="989"/>
      <c r="Q74" s="990">
        <v>6620</v>
      </c>
      <c r="R74" s="984"/>
      <c r="S74" s="984"/>
      <c r="T74" s="984"/>
      <c r="U74" s="984"/>
      <c r="V74" s="984">
        <v>7246</v>
      </c>
      <c r="W74" s="984"/>
      <c r="X74" s="984"/>
      <c r="Y74" s="984"/>
      <c r="Z74" s="984"/>
      <c r="AA74" s="984">
        <v>-626</v>
      </c>
      <c r="AB74" s="984"/>
      <c r="AC74" s="984"/>
      <c r="AD74" s="984"/>
      <c r="AE74" s="984"/>
      <c r="AF74" s="984">
        <v>1805</v>
      </c>
      <c r="AG74" s="984"/>
      <c r="AH74" s="984"/>
      <c r="AI74" s="984"/>
      <c r="AJ74" s="984"/>
      <c r="AK74" s="984" t="s">
        <v>551</v>
      </c>
      <c r="AL74" s="984"/>
      <c r="AM74" s="984"/>
      <c r="AN74" s="984"/>
      <c r="AO74" s="984"/>
      <c r="AP74" s="984">
        <v>4365</v>
      </c>
      <c r="AQ74" s="984"/>
      <c r="AR74" s="984"/>
      <c r="AS74" s="984"/>
      <c r="AT74" s="984"/>
      <c r="AU74" s="984">
        <v>394</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t="s">
        <v>559</v>
      </c>
      <c r="C75" s="988"/>
      <c r="D75" s="988"/>
      <c r="E75" s="988"/>
      <c r="F75" s="988"/>
      <c r="G75" s="988"/>
      <c r="H75" s="988"/>
      <c r="I75" s="988"/>
      <c r="J75" s="988"/>
      <c r="K75" s="988"/>
      <c r="L75" s="988"/>
      <c r="M75" s="988"/>
      <c r="N75" s="988"/>
      <c r="O75" s="988"/>
      <c r="P75" s="989"/>
      <c r="Q75" s="991">
        <v>1248</v>
      </c>
      <c r="R75" s="992"/>
      <c r="S75" s="992"/>
      <c r="T75" s="992"/>
      <c r="U75" s="993"/>
      <c r="V75" s="994">
        <v>1239</v>
      </c>
      <c r="W75" s="992"/>
      <c r="X75" s="992"/>
      <c r="Y75" s="992"/>
      <c r="Z75" s="993"/>
      <c r="AA75" s="994">
        <v>38</v>
      </c>
      <c r="AB75" s="992"/>
      <c r="AC75" s="992"/>
      <c r="AD75" s="992"/>
      <c r="AE75" s="993"/>
      <c r="AF75" s="994">
        <v>38</v>
      </c>
      <c r="AG75" s="992"/>
      <c r="AH75" s="992"/>
      <c r="AI75" s="992"/>
      <c r="AJ75" s="993"/>
      <c r="AK75" s="994" t="s">
        <v>551</v>
      </c>
      <c r="AL75" s="992"/>
      <c r="AM75" s="992"/>
      <c r="AN75" s="992"/>
      <c r="AO75" s="993"/>
      <c r="AP75" s="994">
        <v>13</v>
      </c>
      <c r="AQ75" s="992"/>
      <c r="AR75" s="992"/>
      <c r="AS75" s="992"/>
      <c r="AT75" s="993"/>
      <c r="AU75" s="994">
        <v>1</v>
      </c>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t="s">
        <v>560</v>
      </c>
      <c r="C76" s="988"/>
      <c r="D76" s="988"/>
      <c r="E76" s="988"/>
      <c r="F76" s="988"/>
      <c r="G76" s="988"/>
      <c r="H76" s="988"/>
      <c r="I76" s="988"/>
      <c r="J76" s="988"/>
      <c r="K76" s="988"/>
      <c r="L76" s="988"/>
      <c r="M76" s="988"/>
      <c r="N76" s="988"/>
      <c r="O76" s="988"/>
      <c r="P76" s="989"/>
      <c r="Q76" s="991">
        <v>158054</v>
      </c>
      <c r="R76" s="992"/>
      <c r="S76" s="992"/>
      <c r="T76" s="992"/>
      <c r="U76" s="993"/>
      <c r="V76" s="994">
        <v>156982</v>
      </c>
      <c r="W76" s="992"/>
      <c r="X76" s="992"/>
      <c r="Y76" s="992"/>
      <c r="Z76" s="993"/>
      <c r="AA76" s="994">
        <v>1071</v>
      </c>
      <c r="AB76" s="992"/>
      <c r="AC76" s="992"/>
      <c r="AD76" s="992"/>
      <c r="AE76" s="993"/>
      <c r="AF76" s="994">
        <v>1071</v>
      </c>
      <c r="AG76" s="992"/>
      <c r="AH76" s="992"/>
      <c r="AI76" s="992"/>
      <c r="AJ76" s="993"/>
      <c r="AK76" s="994" t="s">
        <v>551</v>
      </c>
      <c r="AL76" s="992"/>
      <c r="AM76" s="992"/>
      <c r="AN76" s="992"/>
      <c r="AO76" s="993"/>
      <c r="AP76" s="994" t="s">
        <v>551</v>
      </c>
      <c r="AQ76" s="992"/>
      <c r="AR76" s="992"/>
      <c r="AS76" s="992"/>
      <c r="AT76" s="993"/>
      <c r="AU76" s="994" t="s">
        <v>551</v>
      </c>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377</v>
      </c>
      <c r="B88" s="950" t="s">
        <v>403</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3276</v>
      </c>
      <c r="AG88" s="972"/>
      <c r="AH88" s="972"/>
      <c r="AI88" s="972"/>
      <c r="AJ88" s="972"/>
      <c r="AK88" s="976"/>
      <c r="AL88" s="976"/>
      <c r="AM88" s="976"/>
      <c r="AN88" s="976"/>
      <c r="AO88" s="976"/>
      <c r="AP88" s="972">
        <v>7912</v>
      </c>
      <c r="AQ88" s="972"/>
      <c r="AR88" s="972"/>
      <c r="AS88" s="972"/>
      <c r="AT88" s="972"/>
      <c r="AU88" s="972">
        <v>689</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50" t="s">
        <v>404</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405</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406</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409</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410</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411</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412</v>
      </c>
      <c r="AB109" s="909"/>
      <c r="AC109" s="909"/>
      <c r="AD109" s="909"/>
      <c r="AE109" s="910"/>
      <c r="AF109" s="911" t="s">
        <v>413</v>
      </c>
      <c r="AG109" s="909"/>
      <c r="AH109" s="909"/>
      <c r="AI109" s="909"/>
      <c r="AJ109" s="910"/>
      <c r="AK109" s="911" t="s">
        <v>295</v>
      </c>
      <c r="AL109" s="909"/>
      <c r="AM109" s="909"/>
      <c r="AN109" s="909"/>
      <c r="AO109" s="910"/>
      <c r="AP109" s="911" t="s">
        <v>414</v>
      </c>
      <c r="AQ109" s="909"/>
      <c r="AR109" s="909"/>
      <c r="AS109" s="909"/>
      <c r="AT109" s="942"/>
      <c r="AU109" s="908" t="s">
        <v>411</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412</v>
      </c>
      <c r="BR109" s="909"/>
      <c r="BS109" s="909"/>
      <c r="BT109" s="909"/>
      <c r="BU109" s="910"/>
      <c r="BV109" s="911" t="s">
        <v>413</v>
      </c>
      <c r="BW109" s="909"/>
      <c r="BX109" s="909"/>
      <c r="BY109" s="909"/>
      <c r="BZ109" s="910"/>
      <c r="CA109" s="911" t="s">
        <v>295</v>
      </c>
      <c r="CB109" s="909"/>
      <c r="CC109" s="909"/>
      <c r="CD109" s="909"/>
      <c r="CE109" s="910"/>
      <c r="CF109" s="949" t="s">
        <v>414</v>
      </c>
      <c r="CG109" s="949"/>
      <c r="CH109" s="949"/>
      <c r="CI109" s="949"/>
      <c r="CJ109" s="949"/>
      <c r="CK109" s="911" t="s">
        <v>415</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412</v>
      </c>
      <c r="DH109" s="909"/>
      <c r="DI109" s="909"/>
      <c r="DJ109" s="909"/>
      <c r="DK109" s="910"/>
      <c r="DL109" s="911" t="s">
        <v>413</v>
      </c>
      <c r="DM109" s="909"/>
      <c r="DN109" s="909"/>
      <c r="DO109" s="909"/>
      <c r="DP109" s="910"/>
      <c r="DQ109" s="911" t="s">
        <v>295</v>
      </c>
      <c r="DR109" s="909"/>
      <c r="DS109" s="909"/>
      <c r="DT109" s="909"/>
      <c r="DU109" s="910"/>
      <c r="DV109" s="911" t="s">
        <v>414</v>
      </c>
      <c r="DW109" s="909"/>
      <c r="DX109" s="909"/>
      <c r="DY109" s="909"/>
      <c r="DZ109" s="942"/>
    </row>
    <row r="110" spans="1:131" s="224" customFormat="1" ht="26.25" customHeight="1" x14ac:dyDescent="0.2">
      <c r="A110" s="820" t="s">
        <v>416</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446240</v>
      </c>
      <c r="AB110" s="902"/>
      <c r="AC110" s="902"/>
      <c r="AD110" s="902"/>
      <c r="AE110" s="903"/>
      <c r="AF110" s="904">
        <v>480934</v>
      </c>
      <c r="AG110" s="902"/>
      <c r="AH110" s="902"/>
      <c r="AI110" s="902"/>
      <c r="AJ110" s="903"/>
      <c r="AK110" s="904">
        <v>486707</v>
      </c>
      <c r="AL110" s="902"/>
      <c r="AM110" s="902"/>
      <c r="AN110" s="902"/>
      <c r="AO110" s="903"/>
      <c r="AP110" s="905">
        <v>21.2</v>
      </c>
      <c r="AQ110" s="906"/>
      <c r="AR110" s="906"/>
      <c r="AS110" s="906"/>
      <c r="AT110" s="907"/>
      <c r="AU110" s="943" t="s">
        <v>69</v>
      </c>
      <c r="AV110" s="944"/>
      <c r="AW110" s="944"/>
      <c r="AX110" s="944"/>
      <c r="AY110" s="944"/>
      <c r="AZ110" s="873" t="s">
        <v>417</v>
      </c>
      <c r="BA110" s="821"/>
      <c r="BB110" s="821"/>
      <c r="BC110" s="821"/>
      <c r="BD110" s="821"/>
      <c r="BE110" s="821"/>
      <c r="BF110" s="821"/>
      <c r="BG110" s="821"/>
      <c r="BH110" s="821"/>
      <c r="BI110" s="821"/>
      <c r="BJ110" s="821"/>
      <c r="BK110" s="821"/>
      <c r="BL110" s="821"/>
      <c r="BM110" s="821"/>
      <c r="BN110" s="821"/>
      <c r="BO110" s="821"/>
      <c r="BP110" s="822"/>
      <c r="BQ110" s="874">
        <v>4412174</v>
      </c>
      <c r="BR110" s="855"/>
      <c r="BS110" s="855"/>
      <c r="BT110" s="855"/>
      <c r="BU110" s="855"/>
      <c r="BV110" s="855">
        <v>4274969</v>
      </c>
      <c r="BW110" s="855"/>
      <c r="BX110" s="855"/>
      <c r="BY110" s="855"/>
      <c r="BZ110" s="855"/>
      <c r="CA110" s="855">
        <v>4134555</v>
      </c>
      <c r="CB110" s="855"/>
      <c r="CC110" s="855"/>
      <c r="CD110" s="855"/>
      <c r="CE110" s="855"/>
      <c r="CF110" s="879">
        <v>180.1</v>
      </c>
      <c r="CG110" s="880"/>
      <c r="CH110" s="880"/>
      <c r="CI110" s="880"/>
      <c r="CJ110" s="880"/>
      <c r="CK110" s="939" t="s">
        <v>418</v>
      </c>
      <c r="CL110" s="832"/>
      <c r="CM110" s="873" t="s">
        <v>419</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420</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421</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422</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423</v>
      </c>
      <c r="B112" s="926"/>
      <c r="C112" s="765" t="s">
        <v>424</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425</v>
      </c>
      <c r="BA112" s="765"/>
      <c r="BB112" s="765"/>
      <c r="BC112" s="765"/>
      <c r="BD112" s="765"/>
      <c r="BE112" s="765"/>
      <c r="BF112" s="765"/>
      <c r="BG112" s="765"/>
      <c r="BH112" s="765"/>
      <c r="BI112" s="765"/>
      <c r="BJ112" s="765"/>
      <c r="BK112" s="765"/>
      <c r="BL112" s="765"/>
      <c r="BM112" s="765"/>
      <c r="BN112" s="765"/>
      <c r="BO112" s="765"/>
      <c r="BP112" s="766"/>
      <c r="BQ112" s="829">
        <v>4675836</v>
      </c>
      <c r="BR112" s="830"/>
      <c r="BS112" s="830"/>
      <c r="BT112" s="830"/>
      <c r="BU112" s="830"/>
      <c r="BV112" s="830">
        <v>4625003</v>
      </c>
      <c r="BW112" s="830"/>
      <c r="BX112" s="830"/>
      <c r="BY112" s="830"/>
      <c r="BZ112" s="830"/>
      <c r="CA112" s="830">
        <v>4392778</v>
      </c>
      <c r="CB112" s="830"/>
      <c r="CC112" s="830"/>
      <c r="CD112" s="830"/>
      <c r="CE112" s="830"/>
      <c r="CF112" s="888">
        <v>191.3</v>
      </c>
      <c r="CG112" s="889"/>
      <c r="CH112" s="889"/>
      <c r="CI112" s="889"/>
      <c r="CJ112" s="889"/>
      <c r="CK112" s="940"/>
      <c r="CL112" s="834"/>
      <c r="CM112" s="828" t="s">
        <v>426</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427</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284168</v>
      </c>
      <c r="AB113" s="932"/>
      <c r="AC113" s="932"/>
      <c r="AD113" s="932"/>
      <c r="AE113" s="933"/>
      <c r="AF113" s="934">
        <v>307430</v>
      </c>
      <c r="AG113" s="932"/>
      <c r="AH113" s="932"/>
      <c r="AI113" s="932"/>
      <c r="AJ113" s="933"/>
      <c r="AK113" s="934">
        <v>281723</v>
      </c>
      <c r="AL113" s="932"/>
      <c r="AM113" s="932"/>
      <c r="AN113" s="932"/>
      <c r="AO113" s="933"/>
      <c r="AP113" s="935">
        <v>12.3</v>
      </c>
      <c r="AQ113" s="936"/>
      <c r="AR113" s="936"/>
      <c r="AS113" s="936"/>
      <c r="AT113" s="937"/>
      <c r="AU113" s="945"/>
      <c r="AV113" s="946"/>
      <c r="AW113" s="946"/>
      <c r="AX113" s="946"/>
      <c r="AY113" s="946"/>
      <c r="AZ113" s="828" t="s">
        <v>428</v>
      </c>
      <c r="BA113" s="765"/>
      <c r="BB113" s="765"/>
      <c r="BC113" s="765"/>
      <c r="BD113" s="765"/>
      <c r="BE113" s="765"/>
      <c r="BF113" s="765"/>
      <c r="BG113" s="765"/>
      <c r="BH113" s="765"/>
      <c r="BI113" s="765"/>
      <c r="BJ113" s="765"/>
      <c r="BK113" s="765"/>
      <c r="BL113" s="765"/>
      <c r="BM113" s="765"/>
      <c r="BN113" s="765"/>
      <c r="BO113" s="765"/>
      <c r="BP113" s="766"/>
      <c r="BQ113" s="829">
        <v>590493</v>
      </c>
      <c r="BR113" s="830"/>
      <c r="BS113" s="830"/>
      <c r="BT113" s="830"/>
      <c r="BU113" s="830"/>
      <c r="BV113" s="830">
        <v>658686</v>
      </c>
      <c r="BW113" s="830"/>
      <c r="BX113" s="830"/>
      <c r="BY113" s="830"/>
      <c r="BZ113" s="830"/>
      <c r="CA113" s="830">
        <v>688678</v>
      </c>
      <c r="CB113" s="830"/>
      <c r="CC113" s="830"/>
      <c r="CD113" s="830"/>
      <c r="CE113" s="830"/>
      <c r="CF113" s="888">
        <v>30</v>
      </c>
      <c r="CG113" s="889"/>
      <c r="CH113" s="889"/>
      <c r="CI113" s="889"/>
      <c r="CJ113" s="889"/>
      <c r="CK113" s="940"/>
      <c r="CL113" s="834"/>
      <c r="CM113" s="828" t="s">
        <v>429</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430</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28129</v>
      </c>
      <c r="AB114" s="793"/>
      <c r="AC114" s="793"/>
      <c r="AD114" s="793"/>
      <c r="AE114" s="794"/>
      <c r="AF114" s="795">
        <v>31518</v>
      </c>
      <c r="AG114" s="793"/>
      <c r="AH114" s="793"/>
      <c r="AI114" s="793"/>
      <c r="AJ114" s="794"/>
      <c r="AK114" s="795">
        <v>45373</v>
      </c>
      <c r="AL114" s="793"/>
      <c r="AM114" s="793"/>
      <c r="AN114" s="793"/>
      <c r="AO114" s="794"/>
      <c r="AP114" s="837">
        <v>2</v>
      </c>
      <c r="AQ114" s="838"/>
      <c r="AR114" s="838"/>
      <c r="AS114" s="838"/>
      <c r="AT114" s="839"/>
      <c r="AU114" s="945"/>
      <c r="AV114" s="946"/>
      <c r="AW114" s="946"/>
      <c r="AX114" s="946"/>
      <c r="AY114" s="946"/>
      <c r="AZ114" s="828" t="s">
        <v>431</v>
      </c>
      <c r="BA114" s="765"/>
      <c r="BB114" s="765"/>
      <c r="BC114" s="765"/>
      <c r="BD114" s="765"/>
      <c r="BE114" s="765"/>
      <c r="BF114" s="765"/>
      <c r="BG114" s="765"/>
      <c r="BH114" s="765"/>
      <c r="BI114" s="765"/>
      <c r="BJ114" s="765"/>
      <c r="BK114" s="765"/>
      <c r="BL114" s="765"/>
      <c r="BM114" s="765"/>
      <c r="BN114" s="765"/>
      <c r="BO114" s="765"/>
      <c r="BP114" s="766"/>
      <c r="BQ114" s="829">
        <v>517043</v>
      </c>
      <c r="BR114" s="830"/>
      <c r="BS114" s="830"/>
      <c r="BT114" s="830"/>
      <c r="BU114" s="830"/>
      <c r="BV114" s="830">
        <v>512281</v>
      </c>
      <c r="BW114" s="830"/>
      <c r="BX114" s="830"/>
      <c r="BY114" s="830"/>
      <c r="BZ114" s="830"/>
      <c r="CA114" s="830">
        <v>514256</v>
      </c>
      <c r="CB114" s="830"/>
      <c r="CC114" s="830"/>
      <c r="CD114" s="830"/>
      <c r="CE114" s="830"/>
      <c r="CF114" s="888">
        <v>22.4</v>
      </c>
      <c r="CG114" s="889"/>
      <c r="CH114" s="889"/>
      <c r="CI114" s="889"/>
      <c r="CJ114" s="889"/>
      <c r="CK114" s="940"/>
      <c r="CL114" s="834"/>
      <c r="CM114" s="828" t="s">
        <v>432</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433</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434</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435</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436</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437</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438</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178</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439</v>
      </c>
      <c r="Z117" s="910"/>
      <c r="AA117" s="915">
        <v>758537</v>
      </c>
      <c r="AB117" s="916"/>
      <c r="AC117" s="916"/>
      <c r="AD117" s="916"/>
      <c r="AE117" s="917"/>
      <c r="AF117" s="918">
        <v>819882</v>
      </c>
      <c r="AG117" s="916"/>
      <c r="AH117" s="916"/>
      <c r="AI117" s="916"/>
      <c r="AJ117" s="917"/>
      <c r="AK117" s="918">
        <v>813803</v>
      </c>
      <c r="AL117" s="916"/>
      <c r="AM117" s="916"/>
      <c r="AN117" s="916"/>
      <c r="AO117" s="917"/>
      <c r="AP117" s="919"/>
      <c r="AQ117" s="920"/>
      <c r="AR117" s="920"/>
      <c r="AS117" s="920"/>
      <c r="AT117" s="921"/>
      <c r="AU117" s="945"/>
      <c r="AV117" s="946"/>
      <c r="AW117" s="946"/>
      <c r="AX117" s="946"/>
      <c r="AY117" s="946"/>
      <c r="AZ117" s="876" t="s">
        <v>440</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441</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415</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412</v>
      </c>
      <c r="AB118" s="909"/>
      <c r="AC118" s="909"/>
      <c r="AD118" s="909"/>
      <c r="AE118" s="910"/>
      <c r="AF118" s="911" t="s">
        <v>413</v>
      </c>
      <c r="AG118" s="909"/>
      <c r="AH118" s="909"/>
      <c r="AI118" s="909"/>
      <c r="AJ118" s="910"/>
      <c r="AK118" s="911" t="s">
        <v>295</v>
      </c>
      <c r="AL118" s="909"/>
      <c r="AM118" s="909"/>
      <c r="AN118" s="909"/>
      <c r="AO118" s="910"/>
      <c r="AP118" s="912" t="s">
        <v>414</v>
      </c>
      <c r="AQ118" s="913"/>
      <c r="AR118" s="913"/>
      <c r="AS118" s="913"/>
      <c r="AT118" s="914"/>
      <c r="AU118" s="945"/>
      <c r="AV118" s="946"/>
      <c r="AW118" s="946"/>
      <c r="AX118" s="946"/>
      <c r="AY118" s="946"/>
      <c r="AZ118" s="851" t="s">
        <v>442</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443</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418</v>
      </c>
      <c r="B119" s="832"/>
      <c r="C119" s="873" t="s">
        <v>419</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178</v>
      </c>
      <c r="BA119" s="245"/>
      <c r="BB119" s="245"/>
      <c r="BC119" s="245"/>
      <c r="BD119" s="245"/>
      <c r="BE119" s="245"/>
      <c r="BF119" s="245"/>
      <c r="BG119" s="245"/>
      <c r="BH119" s="245"/>
      <c r="BI119" s="245"/>
      <c r="BJ119" s="245"/>
      <c r="BK119" s="245"/>
      <c r="BL119" s="245"/>
      <c r="BM119" s="245"/>
      <c r="BN119" s="245"/>
      <c r="BO119" s="890" t="s">
        <v>444</v>
      </c>
      <c r="BP119" s="891"/>
      <c r="BQ119" s="892">
        <v>10195546</v>
      </c>
      <c r="BR119" s="858"/>
      <c r="BS119" s="858"/>
      <c r="BT119" s="858"/>
      <c r="BU119" s="858"/>
      <c r="BV119" s="858">
        <v>10070939</v>
      </c>
      <c r="BW119" s="858"/>
      <c r="BX119" s="858"/>
      <c r="BY119" s="858"/>
      <c r="BZ119" s="858"/>
      <c r="CA119" s="858">
        <v>9730267</v>
      </c>
      <c r="CB119" s="858"/>
      <c r="CC119" s="858"/>
      <c r="CD119" s="858"/>
      <c r="CE119" s="858"/>
      <c r="CF119" s="761"/>
      <c r="CG119" s="762"/>
      <c r="CH119" s="762"/>
      <c r="CI119" s="762"/>
      <c r="CJ119" s="847"/>
      <c r="CK119" s="941"/>
      <c r="CL119" s="836"/>
      <c r="CM119" s="851" t="s">
        <v>445</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422</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446</v>
      </c>
      <c r="AV120" s="894"/>
      <c r="AW120" s="894"/>
      <c r="AX120" s="894"/>
      <c r="AY120" s="895"/>
      <c r="AZ120" s="873" t="s">
        <v>447</v>
      </c>
      <c r="BA120" s="821"/>
      <c r="BB120" s="821"/>
      <c r="BC120" s="821"/>
      <c r="BD120" s="821"/>
      <c r="BE120" s="821"/>
      <c r="BF120" s="821"/>
      <c r="BG120" s="821"/>
      <c r="BH120" s="821"/>
      <c r="BI120" s="821"/>
      <c r="BJ120" s="821"/>
      <c r="BK120" s="821"/>
      <c r="BL120" s="821"/>
      <c r="BM120" s="821"/>
      <c r="BN120" s="821"/>
      <c r="BO120" s="821"/>
      <c r="BP120" s="822"/>
      <c r="BQ120" s="874">
        <v>1487462</v>
      </c>
      <c r="BR120" s="855"/>
      <c r="BS120" s="855"/>
      <c r="BT120" s="855"/>
      <c r="BU120" s="855"/>
      <c r="BV120" s="855">
        <v>1716228</v>
      </c>
      <c r="BW120" s="855"/>
      <c r="BX120" s="855"/>
      <c r="BY120" s="855"/>
      <c r="BZ120" s="855"/>
      <c r="CA120" s="855">
        <v>1836289</v>
      </c>
      <c r="CB120" s="855"/>
      <c r="CC120" s="855"/>
      <c r="CD120" s="855"/>
      <c r="CE120" s="855"/>
      <c r="CF120" s="879">
        <v>80</v>
      </c>
      <c r="CG120" s="880"/>
      <c r="CH120" s="880"/>
      <c r="CI120" s="880"/>
      <c r="CJ120" s="880"/>
      <c r="CK120" s="881" t="s">
        <v>448</v>
      </c>
      <c r="CL120" s="865"/>
      <c r="CM120" s="865"/>
      <c r="CN120" s="865"/>
      <c r="CO120" s="866"/>
      <c r="CP120" s="885" t="s">
        <v>394</v>
      </c>
      <c r="CQ120" s="886"/>
      <c r="CR120" s="886"/>
      <c r="CS120" s="886"/>
      <c r="CT120" s="886"/>
      <c r="CU120" s="886"/>
      <c r="CV120" s="886"/>
      <c r="CW120" s="886"/>
      <c r="CX120" s="886"/>
      <c r="CY120" s="886"/>
      <c r="CZ120" s="886"/>
      <c r="DA120" s="886"/>
      <c r="DB120" s="886"/>
      <c r="DC120" s="886"/>
      <c r="DD120" s="886"/>
      <c r="DE120" s="886"/>
      <c r="DF120" s="887"/>
      <c r="DG120" s="874" t="s">
        <v>122</v>
      </c>
      <c r="DH120" s="855"/>
      <c r="DI120" s="855"/>
      <c r="DJ120" s="855"/>
      <c r="DK120" s="855"/>
      <c r="DL120" s="855" t="s">
        <v>122</v>
      </c>
      <c r="DM120" s="855"/>
      <c r="DN120" s="855"/>
      <c r="DO120" s="855"/>
      <c r="DP120" s="855"/>
      <c r="DQ120" s="855">
        <v>4347276</v>
      </c>
      <c r="DR120" s="855"/>
      <c r="DS120" s="855"/>
      <c r="DT120" s="855"/>
      <c r="DU120" s="855"/>
      <c r="DV120" s="856">
        <v>189.3</v>
      </c>
      <c r="DW120" s="856"/>
      <c r="DX120" s="856"/>
      <c r="DY120" s="856"/>
      <c r="DZ120" s="857"/>
    </row>
    <row r="121" spans="1:130" s="224" customFormat="1" ht="26.25" customHeight="1" x14ac:dyDescent="0.2">
      <c r="A121" s="833"/>
      <c r="B121" s="834"/>
      <c r="C121" s="876" t="s">
        <v>449</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450</v>
      </c>
      <c r="BA121" s="765"/>
      <c r="BB121" s="765"/>
      <c r="BC121" s="765"/>
      <c r="BD121" s="765"/>
      <c r="BE121" s="765"/>
      <c r="BF121" s="765"/>
      <c r="BG121" s="765"/>
      <c r="BH121" s="765"/>
      <c r="BI121" s="765"/>
      <c r="BJ121" s="765"/>
      <c r="BK121" s="765"/>
      <c r="BL121" s="765"/>
      <c r="BM121" s="765"/>
      <c r="BN121" s="765"/>
      <c r="BO121" s="765"/>
      <c r="BP121" s="766"/>
      <c r="BQ121" s="829" t="s">
        <v>122</v>
      </c>
      <c r="BR121" s="830"/>
      <c r="BS121" s="830"/>
      <c r="BT121" s="830"/>
      <c r="BU121" s="830"/>
      <c r="BV121" s="830" t="s">
        <v>122</v>
      </c>
      <c r="BW121" s="830"/>
      <c r="BX121" s="830"/>
      <c r="BY121" s="830"/>
      <c r="BZ121" s="830"/>
      <c r="CA121" s="830" t="s">
        <v>122</v>
      </c>
      <c r="CB121" s="830"/>
      <c r="CC121" s="830"/>
      <c r="CD121" s="830"/>
      <c r="CE121" s="830"/>
      <c r="CF121" s="888" t="s">
        <v>122</v>
      </c>
      <c r="CG121" s="889"/>
      <c r="CH121" s="889"/>
      <c r="CI121" s="889"/>
      <c r="CJ121" s="889"/>
      <c r="CK121" s="882"/>
      <c r="CL121" s="868"/>
      <c r="CM121" s="868"/>
      <c r="CN121" s="868"/>
      <c r="CO121" s="869"/>
      <c r="CP121" s="848" t="s">
        <v>392</v>
      </c>
      <c r="CQ121" s="849"/>
      <c r="CR121" s="849"/>
      <c r="CS121" s="849"/>
      <c r="CT121" s="849"/>
      <c r="CU121" s="849"/>
      <c r="CV121" s="849"/>
      <c r="CW121" s="849"/>
      <c r="CX121" s="849"/>
      <c r="CY121" s="849"/>
      <c r="CZ121" s="849"/>
      <c r="DA121" s="849"/>
      <c r="DB121" s="849"/>
      <c r="DC121" s="849"/>
      <c r="DD121" s="849"/>
      <c r="DE121" s="849"/>
      <c r="DF121" s="850"/>
      <c r="DG121" s="829">
        <v>5502</v>
      </c>
      <c r="DH121" s="830"/>
      <c r="DI121" s="830"/>
      <c r="DJ121" s="830"/>
      <c r="DK121" s="830"/>
      <c r="DL121" s="830">
        <v>10187</v>
      </c>
      <c r="DM121" s="830"/>
      <c r="DN121" s="830"/>
      <c r="DO121" s="830"/>
      <c r="DP121" s="830"/>
      <c r="DQ121" s="830">
        <v>45502</v>
      </c>
      <c r="DR121" s="830"/>
      <c r="DS121" s="830"/>
      <c r="DT121" s="830"/>
      <c r="DU121" s="830"/>
      <c r="DV121" s="807">
        <v>2</v>
      </c>
      <c r="DW121" s="807"/>
      <c r="DX121" s="807"/>
      <c r="DY121" s="807"/>
      <c r="DZ121" s="808"/>
    </row>
    <row r="122" spans="1:130" s="224" customFormat="1" ht="26.25" customHeight="1" x14ac:dyDescent="0.2">
      <c r="A122" s="833"/>
      <c r="B122" s="834"/>
      <c r="C122" s="828" t="s">
        <v>432</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451</v>
      </c>
      <c r="BA122" s="852"/>
      <c r="BB122" s="852"/>
      <c r="BC122" s="852"/>
      <c r="BD122" s="852"/>
      <c r="BE122" s="852"/>
      <c r="BF122" s="852"/>
      <c r="BG122" s="852"/>
      <c r="BH122" s="852"/>
      <c r="BI122" s="852"/>
      <c r="BJ122" s="852"/>
      <c r="BK122" s="852"/>
      <c r="BL122" s="852"/>
      <c r="BM122" s="852"/>
      <c r="BN122" s="852"/>
      <c r="BO122" s="852"/>
      <c r="BP122" s="853"/>
      <c r="BQ122" s="892">
        <v>5195444</v>
      </c>
      <c r="BR122" s="858"/>
      <c r="BS122" s="858"/>
      <c r="BT122" s="858"/>
      <c r="BU122" s="858"/>
      <c r="BV122" s="858">
        <v>5052982</v>
      </c>
      <c r="BW122" s="858"/>
      <c r="BX122" s="858"/>
      <c r="BY122" s="858"/>
      <c r="BZ122" s="858"/>
      <c r="CA122" s="858">
        <v>4855045</v>
      </c>
      <c r="CB122" s="858"/>
      <c r="CC122" s="858"/>
      <c r="CD122" s="858"/>
      <c r="CE122" s="858"/>
      <c r="CF122" s="859">
        <v>211.4</v>
      </c>
      <c r="CG122" s="860"/>
      <c r="CH122" s="860"/>
      <c r="CI122" s="860"/>
      <c r="CJ122" s="860"/>
      <c r="CK122" s="882"/>
      <c r="CL122" s="868"/>
      <c r="CM122" s="868"/>
      <c r="CN122" s="868"/>
      <c r="CO122" s="869"/>
      <c r="CP122" s="848" t="s">
        <v>390</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2">
      <c r="A123" s="833"/>
      <c r="B123" s="834"/>
      <c r="C123" s="828" t="s">
        <v>438</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178</v>
      </c>
      <c r="BA123" s="245"/>
      <c r="BB123" s="245"/>
      <c r="BC123" s="245"/>
      <c r="BD123" s="245"/>
      <c r="BE123" s="245"/>
      <c r="BF123" s="245"/>
      <c r="BG123" s="245"/>
      <c r="BH123" s="245"/>
      <c r="BI123" s="245"/>
      <c r="BJ123" s="245"/>
      <c r="BK123" s="245"/>
      <c r="BL123" s="245"/>
      <c r="BM123" s="245"/>
      <c r="BN123" s="245"/>
      <c r="BO123" s="890" t="s">
        <v>452</v>
      </c>
      <c r="BP123" s="891"/>
      <c r="BQ123" s="845">
        <v>6682906</v>
      </c>
      <c r="BR123" s="846"/>
      <c r="BS123" s="846"/>
      <c r="BT123" s="846"/>
      <c r="BU123" s="846"/>
      <c r="BV123" s="846">
        <v>6769210</v>
      </c>
      <c r="BW123" s="846"/>
      <c r="BX123" s="846"/>
      <c r="BY123" s="846"/>
      <c r="BZ123" s="846"/>
      <c r="CA123" s="846">
        <v>6691334</v>
      </c>
      <c r="CB123" s="846"/>
      <c r="CC123" s="846"/>
      <c r="CD123" s="846"/>
      <c r="CE123" s="846"/>
      <c r="CF123" s="761"/>
      <c r="CG123" s="762"/>
      <c r="CH123" s="762"/>
      <c r="CI123" s="762"/>
      <c r="CJ123" s="847"/>
      <c r="CK123" s="882"/>
      <c r="CL123" s="868"/>
      <c r="CM123" s="868"/>
      <c r="CN123" s="868"/>
      <c r="CO123" s="869"/>
      <c r="CP123" s="848" t="s">
        <v>391</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5">
      <c r="A124" s="833"/>
      <c r="B124" s="834"/>
      <c r="C124" s="828" t="s">
        <v>441</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453</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150.1</v>
      </c>
      <c r="BR124" s="844"/>
      <c r="BS124" s="844"/>
      <c r="BT124" s="844"/>
      <c r="BU124" s="844"/>
      <c r="BV124" s="844">
        <v>145.9</v>
      </c>
      <c r="BW124" s="844"/>
      <c r="BX124" s="844"/>
      <c r="BY124" s="844"/>
      <c r="BZ124" s="844"/>
      <c r="CA124" s="844">
        <v>132.30000000000001</v>
      </c>
      <c r="CB124" s="844"/>
      <c r="CC124" s="844"/>
      <c r="CD124" s="844"/>
      <c r="CE124" s="844"/>
      <c r="CF124" s="739"/>
      <c r="CG124" s="740"/>
      <c r="CH124" s="740"/>
      <c r="CI124" s="740"/>
      <c r="CJ124" s="875"/>
      <c r="CK124" s="883"/>
      <c r="CL124" s="883"/>
      <c r="CM124" s="883"/>
      <c r="CN124" s="883"/>
      <c r="CO124" s="884"/>
      <c r="CP124" s="848" t="s">
        <v>454</v>
      </c>
      <c r="CQ124" s="849"/>
      <c r="CR124" s="849"/>
      <c r="CS124" s="849"/>
      <c r="CT124" s="849"/>
      <c r="CU124" s="849"/>
      <c r="CV124" s="849"/>
      <c r="CW124" s="849"/>
      <c r="CX124" s="849"/>
      <c r="CY124" s="849"/>
      <c r="CZ124" s="849"/>
      <c r="DA124" s="849"/>
      <c r="DB124" s="849"/>
      <c r="DC124" s="849"/>
      <c r="DD124" s="849"/>
      <c r="DE124" s="849"/>
      <c r="DF124" s="850"/>
      <c r="DG124" s="776">
        <v>4670334</v>
      </c>
      <c r="DH124" s="777"/>
      <c r="DI124" s="777"/>
      <c r="DJ124" s="777"/>
      <c r="DK124" s="778"/>
      <c r="DL124" s="779">
        <v>4614816</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443</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455</v>
      </c>
      <c r="CL125" s="865"/>
      <c r="CM125" s="865"/>
      <c r="CN125" s="865"/>
      <c r="CO125" s="866"/>
      <c r="CP125" s="873" t="s">
        <v>456</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445</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457</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458</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459</v>
      </c>
      <c r="AY127" s="825"/>
      <c r="AZ127" s="825"/>
      <c r="BA127" s="825"/>
      <c r="BB127" s="825"/>
      <c r="BC127" s="825"/>
      <c r="BD127" s="825"/>
      <c r="BE127" s="826"/>
      <c r="BF127" s="824" t="s">
        <v>460</v>
      </c>
      <c r="BG127" s="825"/>
      <c r="BH127" s="825"/>
      <c r="BI127" s="825"/>
      <c r="BJ127" s="825"/>
      <c r="BK127" s="825"/>
      <c r="BL127" s="826"/>
      <c r="BM127" s="824" t="s">
        <v>461</v>
      </c>
      <c r="BN127" s="825"/>
      <c r="BO127" s="825"/>
      <c r="BP127" s="825"/>
      <c r="BQ127" s="825"/>
      <c r="BR127" s="825"/>
      <c r="BS127" s="826"/>
      <c r="BT127" s="824" t="s">
        <v>462</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463</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464</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465</v>
      </c>
      <c r="X128" s="811"/>
      <c r="Y128" s="811"/>
      <c r="Z128" s="812"/>
      <c r="AA128" s="813" t="s">
        <v>122</v>
      </c>
      <c r="AB128" s="814"/>
      <c r="AC128" s="814"/>
      <c r="AD128" s="814"/>
      <c r="AE128" s="815"/>
      <c r="AF128" s="816" t="s">
        <v>122</v>
      </c>
      <c r="AG128" s="814"/>
      <c r="AH128" s="814"/>
      <c r="AI128" s="814"/>
      <c r="AJ128" s="815"/>
      <c r="AK128" s="816" t="s">
        <v>122</v>
      </c>
      <c r="AL128" s="814"/>
      <c r="AM128" s="814"/>
      <c r="AN128" s="814"/>
      <c r="AO128" s="815"/>
      <c r="AP128" s="817"/>
      <c r="AQ128" s="818"/>
      <c r="AR128" s="818"/>
      <c r="AS128" s="818"/>
      <c r="AT128" s="819"/>
      <c r="AU128" s="226"/>
      <c r="AV128" s="226"/>
      <c r="AW128" s="226"/>
      <c r="AX128" s="820" t="s">
        <v>466</v>
      </c>
      <c r="AY128" s="821"/>
      <c r="AZ128" s="821"/>
      <c r="BA128" s="821"/>
      <c r="BB128" s="821"/>
      <c r="BC128" s="821"/>
      <c r="BD128" s="821"/>
      <c r="BE128" s="822"/>
      <c r="BF128" s="799" t="s">
        <v>122</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467</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468</v>
      </c>
      <c r="X129" s="790"/>
      <c r="Y129" s="790"/>
      <c r="Z129" s="791"/>
      <c r="AA129" s="792">
        <v>2818618</v>
      </c>
      <c r="AB129" s="793"/>
      <c r="AC129" s="793"/>
      <c r="AD129" s="793"/>
      <c r="AE129" s="794"/>
      <c r="AF129" s="795">
        <v>2766908</v>
      </c>
      <c r="AG129" s="793"/>
      <c r="AH129" s="793"/>
      <c r="AI129" s="793"/>
      <c r="AJ129" s="794"/>
      <c r="AK129" s="795">
        <v>2793414</v>
      </c>
      <c r="AL129" s="793"/>
      <c r="AM129" s="793"/>
      <c r="AN129" s="793"/>
      <c r="AO129" s="794"/>
      <c r="AP129" s="796"/>
      <c r="AQ129" s="797"/>
      <c r="AR129" s="797"/>
      <c r="AS129" s="797"/>
      <c r="AT129" s="798"/>
      <c r="AU129" s="227"/>
      <c r="AV129" s="227"/>
      <c r="AW129" s="227"/>
      <c r="AX129" s="764" t="s">
        <v>469</v>
      </c>
      <c r="AY129" s="765"/>
      <c r="AZ129" s="765"/>
      <c r="BA129" s="765"/>
      <c r="BB129" s="765"/>
      <c r="BC129" s="765"/>
      <c r="BD129" s="765"/>
      <c r="BE129" s="766"/>
      <c r="BF129" s="783" t="s">
        <v>122</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470</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471</v>
      </c>
      <c r="X130" s="790"/>
      <c r="Y130" s="790"/>
      <c r="Z130" s="791"/>
      <c r="AA130" s="792">
        <v>478486</v>
      </c>
      <c r="AB130" s="793"/>
      <c r="AC130" s="793"/>
      <c r="AD130" s="793"/>
      <c r="AE130" s="794"/>
      <c r="AF130" s="795">
        <v>505005</v>
      </c>
      <c r="AG130" s="793"/>
      <c r="AH130" s="793"/>
      <c r="AI130" s="793"/>
      <c r="AJ130" s="794"/>
      <c r="AK130" s="795">
        <v>497265</v>
      </c>
      <c r="AL130" s="793"/>
      <c r="AM130" s="793"/>
      <c r="AN130" s="793"/>
      <c r="AO130" s="794"/>
      <c r="AP130" s="796"/>
      <c r="AQ130" s="797"/>
      <c r="AR130" s="797"/>
      <c r="AS130" s="797"/>
      <c r="AT130" s="798"/>
      <c r="AU130" s="227"/>
      <c r="AV130" s="227"/>
      <c r="AW130" s="227"/>
      <c r="AX130" s="764" t="s">
        <v>472</v>
      </c>
      <c r="AY130" s="765"/>
      <c r="AZ130" s="765"/>
      <c r="BA130" s="765"/>
      <c r="BB130" s="765"/>
      <c r="BC130" s="765"/>
      <c r="BD130" s="765"/>
      <c r="BE130" s="766"/>
      <c r="BF130" s="767">
        <v>13.2</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473</v>
      </c>
      <c r="X131" s="774"/>
      <c r="Y131" s="774"/>
      <c r="Z131" s="775"/>
      <c r="AA131" s="776">
        <v>2340132</v>
      </c>
      <c r="AB131" s="777"/>
      <c r="AC131" s="777"/>
      <c r="AD131" s="777"/>
      <c r="AE131" s="778"/>
      <c r="AF131" s="779">
        <v>2261903</v>
      </c>
      <c r="AG131" s="777"/>
      <c r="AH131" s="777"/>
      <c r="AI131" s="777"/>
      <c r="AJ131" s="778"/>
      <c r="AK131" s="779">
        <v>2296149</v>
      </c>
      <c r="AL131" s="777"/>
      <c r="AM131" s="777"/>
      <c r="AN131" s="777"/>
      <c r="AO131" s="778"/>
      <c r="AP131" s="780"/>
      <c r="AQ131" s="781"/>
      <c r="AR131" s="781"/>
      <c r="AS131" s="781"/>
      <c r="AT131" s="782"/>
      <c r="AU131" s="227"/>
      <c r="AV131" s="227"/>
      <c r="AW131" s="227"/>
      <c r="AX131" s="742" t="s">
        <v>474</v>
      </c>
      <c r="AY131" s="743"/>
      <c r="AZ131" s="743"/>
      <c r="BA131" s="743"/>
      <c r="BB131" s="743"/>
      <c r="BC131" s="743"/>
      <c r="BD131" s="743"/>
      <c r="BE131" s="744"/>
      <c r="BF131" s="745">
        <v>132.30000000000001</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475</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476</v>
      </c>
      <c r="W132" s="755"/>
      <c r="X132" s="755"/>
      <c r="Y132" s="755"/>
      <c r="Z132" s="756"/>
      <c r="AA132" s="757">
        <v>11.967316370000001</v>
      </c>
      <c r="AB132" s="758"/>
      <c r="AC132" s="758"/>
      <c r="AD132" s="758"/>
      <c r="AE132" s="759"/>
      <c r="AF132" s="760">
        <v>13.920888740000001</v>
      </c>
      <c r="AG132" s="758"/>
      <c r="AH132" s="758"/>
      <c r="AI132" s="758"/>
      <c r="AJ132" s="759"/>
      <c r="AK132" s="760">
        <v>13.785603630000001</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477</v>
      </c>
      <c r="W133" s="734"/>
      <c r="X133" s="734"/>
      <c r="Y133" s="734"/>
      <c r="Z133" s="735"/>
      <c r="AA133" s="736">
        <v>12.1</v>
      </c>
      <c r="AB133" s="737"/>
      <c r="AC133" s="737"/>
      <c r="AD133" s="737"/>
      <c r="AE133" s="738"/>
      <c r="AF133" s="736">
        <v>12.6</v>
      </c>
      <c r="AG133" s="737"/>
      <c r="AH133" s="737"/>
      <c r="AI133" s="737"/>
      <c r="AJ133" s="738"/>
      <c r="AK133" s="736">
        <v>13.2</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igL/bZiftPoWnIAQaTY8zOmnG8nZ0MqK9lTGWFOTTl/f5y0ir3P+BWxS/y3DUIVqrnAOTEw/pxAuJe6DcDS5MQ==" saltValue="h7kJfHIGBr2vXSObMf/Eq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51"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478</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bT2TtE3cmdEdkEq5hjDi/z23RLf/kupbhdlyk4H57bw9Za7JS7Sq/BpSoebTbh5skZYH9OtoOVPFEn9iL9sZ7A==" saltValue="QJE6WAe385uOHruGxCEy/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H25"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JMNjpaGS46h5BTNM4PvFtQVhOPsgoNcedxkt9wh/WigfV6q2T8ns//kGtO7KhundqjPhzB+W0ZNDyDm7KTzEw==" saltValue="3B4uClh3jgIlsh0kq5ECU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52" zoomScale="85" zoomScaleSheetLayoutView="85"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480</v>
      </c>
      <c r="AL6" s="260"/>
      <c r="AM6" s="260"/>
      <c r="AN6" s="260"/>
    </row>
    <row r="7" spans="1:46" ht="13.5" customHeight="1" x14ac:dyDescent="0.2">
      <c r="A7" s="259"/>
      <c r="AK7" s="262"/>
      <c r="AL7" s="263"/>
      <c r="AM7" s="263"/>
      <c r="AN7" s="264"/>
      <c r="AO7" s="1131" t="s">
        <v>481</v>
      </c>
      <c r="AP7" s="265"/>
      <c r="AQ7" s="266" t="s">
        <v>482</v>
      </c>
      <c r="AR7" s="267"/>
    </row>
    <row r="8" spans="1:46" ht="13.2" x14ac:dyDescent="0.2">
      <c r="A8" s="259"/>
      <c r="AK8" s="268"/>
      <c r="AL8" s="269"/>
      <c r="AM8" s="269"/>
      <c r="AN8" s="270"/>
      <c r="AO8" s="1132"/>
      <c r="AP8" s="271" t="s">
        <v>483</v>
      </c>
      <c r="AQ8" s="272" t="s">
        <v>484</v>
      </c>
      <c r="AR8" s="273" t="s">
        <v>485</v>
      </c>
    </row>
    <row r="9" spans="1:46" ht="13.2" x14ac:dyDescent="0.2">
      <c r="A9" s="259"/>
      <c r="AK9" s="1143" t="s">
        <v>486</v>
      </c>
      <c r="AL9" s="1144"/>
      <c r="AM9" s="1144"/>
      <c r="AN9" s="1145"/>
      <c r="AO9" s="274">
        <v>549394</v>
      </c>
      <c r="AP9" s="274">
        <v>105999</v>
      </c>
      <c r="AQ9" s="275">
        <v>143042</v>
      </c>
      <c r="AR9" s="276">
        <v>-25.9</v>
      </c>
    </row>
    <row r="10" spans="1:46" ht="13.5" customHeight="1" x14ac:dyDescent="0.2">
      <c r="A10" s="259"/>
      <c r="AK10" s="1143" t="s">
        <v>487</v>
      </c>
      <c r="AL10" s="1144"/>
      <c r="AM10" s="1144"/>
      <c r="AN10" s="1145"/>
      <c r="AO10" s="277">
        <v>109505</v>
      </c>
      <c r="AP10" s="277">
        <v>21128</v>
      </c>
      <c r="AQ10" s="278">
        <v>17233</v>
      </c>
      <c r="AR10" s="279">
        <v>22.6</v>
      </c>
    </row>
    <row r="11" spans="1:46" ht="13.5" customHeight="1" x14ac:dyDescent="0.2">
      <c r="A11" s="259"/>
      <c r="AK11" s="1143" t="s">
        <v>488</v>
      </c>
      <c r="AL11" s="1144"/>
      <c r="AM11" s="1144"/>
      <c r="AN11" s="1145"/>
      <c r="AO11" s="277">
        <v>46151</v>
      </c>
      <c r="AP11" s="277">
        <v>8904</v>
      </c>
      <c r="AQ11" s="278">
        <v>1297</v>
      </c>
      <c r="AR11" s="279">
        <v>586.5</v>
      </c>
    </row>
    <row r="12" spans="1:46" ht="13.5" customHeight="1" x14ac:dyDescent="0.2">
      <c r="A12" s="259"/>
      <c r="AK12" s="1143" t="s">
        <v>489</v>
      </c>
      <c r="AL12" s="1144"/>
      <c r="AM12" s="1144"/>
      <c r="AN12" s="1145"/>
      <c r="AO12" s="277" t="s">
        <v>490</v>
      </c>
      <c r="AP12" s="277" t="s">
        <v>490</v>
      </c>
      <c r="AQ12" s="278" t="s">
        <v>490</v>
      </c>
      <c r="AR12" s="279" t="s">
        <v>490</v>
      </c>
    </row>
    <row r="13" spans="1:46" ht="13.5" customHeight="1" x14ac:dyDescent="0.2">
      <c r="A13" s="259"/>
      <c r="AK13" s="1143" t="s">
        <v>491</v>
      </c>
      <c r="AL13" s="1144"/>
      <c r="AM13" s="1144"/>
      <c r="AN13" s="1145"/>
      <c r="AO13" s="277">
        <v>22951</v>
      </c>
      <c r="AP13" s="277">
        <v>4428</v>
      </c>
      <c r="AQ13" s="278">
        <v>5542</v>
      </c>
      <c r="AR13" s="279">
        <v>-20.100000000000001</v>
      </c>
    </row>
    <row r="14" spans="1:46" ht="13.5" customHeight="1" x14ac:dyDescent="0.2">
      <c r="A14" s="259"/>
      <c r="AK14" s="1143" t="s">
        <v>492</v>
      </c>
      <c r="AL14" s="1144"/>
      <c r="AM14" s="1144"/>
      <c r="AN14" s="1145"/>
      <c r="AO14" s="277">
        <v>20132</v>
      </c>
      <c r="AP14" s="277">
        <v>3884</v>
      </c>
      <c r="AQ14" s="278">
        <v>2886</v>
      </c>
      <c r="AR14" s="279">
        <v>34.6</v>
      </c>
    </row>
    <row r="15" spans="1:46" ht="13.5" customHeight="1" x14ac:dyDescent="0.2">
      <c r="A15" s="259"/>
      <c r="AK15" s="1146" t="s">
        <v>493</v>
      </c>
      <c r="AL15" s="1147"/>
      <c r="AM15" s="1147"/>
      <c r="AN15" s="1148"/>
      <c r="AO15" s="277">
        <v>-29436</v>
      </c>
      <c r="AP15" s="277">
        <v>-5679</v>
      </c>
      <c r="AQ15" s="278">
        <v>-8856</v>
      </c>
      <c r="AR15" s="279">
        <v>-35.9</v>
      </c>
    </row>
    <row r="16" spans="1:46" ht="13.2" x14ac:dyDescent="0.2">
      <c r="A16" s="259"/>
      <c r="AK16" s="1146" t="s">
        <v>178</v>
      </c>
      <c r="AL16" s="1147"/>
      <c r="AM16" s="1147"/>
      <c r="AN16" s="1148"/>
      <c r="AO16" s="277">
        <v>718697</v>
      </c>
      <c r="AP16" s="277">
        <v>138664</v>
      </c>
      <c r="AQ16" s="278">
        <v>161143</v>
      </c>
      <c r="AR16" s="279">
        <v>-13.9</v>
      </c>
    </row>
    <row r="17" spans="1:46" ht="13.2" x14ac:dyDescent="0.2">
      <c r="A17" s="259"/>
    </row>
    <row r="18" spans="1:46" ht="13.2" x14ac:dyDescent="0.2">
      <c r="A18" s="259"/>
      <c r="AQ18" s="280"/>
      <c r="AR18" s="280"/>
    </row>
    <row r="19" spans="1:46" ht="13.2" x14ac:dyDescent="0.2">
      <c r="A19" s="259"/>
      <c r="AK19" s="255" t="s">
        <v>494</v>
      </c>
    </row>
    <row r="20" spans="1:46" ht="13.2" x14ac:dyDescent="0.2">
      <c r="A20" s="259"/>
      <c r="AK20" s="281"/>
      <c r="AL20" s="282"/>
      <c r="AM20" s="282"/>
      <c r="AN20" s="283"/>
      <c r="AO20" s="284" t="s">
        <v>495</v>
      </c>
      <c r="AP20" s="285" t="s">
        <v>496</v>
      </c>
      <c r="AQ20" s="286" t="s">
        <v>497</v>
      </c>
      <c r="AR20" s="287"/>
    </row>
    <row r="21" spans="1:46" s="260" customFormat="1" ht="13.2" x14ac:dyDescent="0.2">
      <c r="A21" s="288"/>
      <c r="AK21" s="1149" t="s">
        <v>498</v>
      </c>
      <c r="AL21" s="1150"/>
      <c r="AM21" s="1150"/>
      <c r="AN21" s="1151"/>
      <c r="AO21" s="289">
        <v>11.38</v>
      </c>
      <c r="AP21" s="290">
        <v>14.02</v>
      </c>
      <c r="AQ21" s="291">
        <v>-2.64</v>
      </c>
      <c r="AS21" s="292"/>
      <c r="AT21" s="288"/>
    </row>
    <row r="22" spans="1:46" s="260" customFormat="1" ht="13.2" x14ac:dyDescent="0.2">
      <c r="A22" s="288"/>
      <c r="AK22" s="1149" t="s">
        <v>499</v>
      </c>
      <c r="AL22" s="1150"/>
      <c r="AM22" s="1150"/>
      <c r="AN22" s="1151"/>
      <c r="AO22" s="293">
        <v>95</v>
      </c>
      <c r="AP22" s="294">
        <v>96.2</v>
      </c>
      <c r="AQ22" s="295">
        <v>-1.2</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500</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502</v>
      </c>
      <c r="AL29" s="260"/>
      <c r="AM29" s="260"/>
      <c r="AN29" s="260"/>
      <c r="AS29" s="302"/>
    </row>
    <row r="30" spans="1:46" ht="13.5" customHeight="1" x14ac:dyDescent="0.2">
      <c r="A30" s="259"/>
      <c r="AK30" s="262"/>
      <c r="AL30" s="263"/>
      <c r="AM30" s="263"/>
      <c r="AN30" s="264"/>
      <c r="AO30" s="1131" t="s">
        <v>481</v>
      </c>
      <c r="AP30" s="265"/>
      <c r="AQ30" s="266" t="s">
        <v>482</v>
      </c>
      <c r="AR30" s="267"/>
    </row>
    <row r="31" spans="1:46" ht="13.2" x14ac:dyDescent="0.2">
      <c r="A31" s="259"/>
      <c r="AK31" s="268"/>
      <c r="AL31" s="269"/>
      <c r="AM31" s="269"/>
      <c r="AN31" s="270"/>
      <c r="AO31" s="1132"/>
      <c r="AP31" s="271" t="s">
        <v>483</v>
      </c>
      <c r="AQ31" s="272" t="s">
        <v>484</v>
      </c>
      <c r="AR31" s="273" t="s">
        <v>485</v>
      </c>
    </row>
    <row r="32" spans="1:46" ht="27" customHeight="1" x14ac:dyDescent="0.2">
      <c r="A32" s="259"/>
      <c r="AK32" s="1133" t="s">
        <v>503</v>
      </c>
      <c r="AL32" s="1134"/>
      <c r="AM32" s="1134"/>
      <c r="AN32" s="1135"/>
      <c r="AO32" s="303">
        <v>486707</v>
      </c>
      <c r="AP32" s="303">
        <v>93904</v>
      </c>
      <c r="AQ32" s="304">
        <v>81691</v>
      </c>
      <c r="AR32" s="305">
        <v>15</v>
      </c>
    </row>
    <row r="33" spans="1:46" ht="13.5" customHeight="1" x14ac:dyDescent="0.2">
      <c r="A33" s="259"/>
      <c r="AK33" s="1133" t="s">
        <v>504</v>
      </c>
      <c r="AL33" s="1134"/>
      <c r="AM33" s="1134"/>
      <c r="AN33" s="1135"/>
      <c r="AO33" s="303" t="s">
        <v>490</v>
      </c>
      <c r="AP33" s="303" t="s">
        <v>490</v>
      </c>
      <c r="AQ33" s="304" t="s">
        <v>490</v>
      </c>
      <c r="AR33" s="305" t="s">
        <v>490</v>
      </c>
    </row>
    <row r="34" spans="1:46" ht="27" customHeight="1" x14ac:dyDescent="0.2">
      <c r="A34" s="259"/>
      <c r="AK34" s="1133" t="s">
        <v>505</v>
      </c>
      <c r="AL34" s="1134"/>
      <c r="AM34" s="1134"/>
      <c r="AN34" s="1135"/>
      <c r="AO34" s="303" t="s">
        <v>490</v>
      </c>
      <c r="AP34" s="303" t="s">
        <v>490</v>
      </c>
      <c r="AQ34" s="304" t="s">
        <v>490</v>
      </c>
      <c r="AR34" s="305" t="s">
        <v>490</v>
      </c>
    </row>
    <row r="35" spans="1:46" ht="27" customHeight="1" x14ac:dyDescent="0.2">
      <c r="A35" s="259"/>
      <c r="AK35" s="1133" t="s">
        <v>506</v>
      </c>
      <c r="AL35" s="1134"/>
      <c r="AM35" s="1134"/>
      <c r="AN35" s="1135"/>
      <c r="AO35" s="303">
        <v>281723</v>
      </c>
      <c r="AP35" s="303">
        <v>54355</v>
      </c>
      <c r="AQ35" s="304">
        <v>27672</v>
      </c>
      <c r="AR35" s="305">
        <v>96.4</v>
      </c>
    </row>
    <row r="36" spans="1:46" ht="27" customHeight="1" x14ac:dyDescent="0.2">
      <c r="A36" s="259"/>
      <c r="AK36" s="1133" t="s">
        <v>507</v>
      </c>
      <c r="AL36" s="1134"/>
      <c r="AM36" s="1134"/>
      <c r="AN36" s="1135"/>
      <c r="AO36" s="303">
        <v>45373</v>
      </c>
      <c r="AP36" s="303">
        <v>8754</v>
      </c>
      <c r="AQ36" s="304">
        <v>4845</v>
      </c>
      <c r="AR36" s="305">
        <v>80.7</v>
      </c>
    </row>
    <row r="37" spans="1:46" ht="13.5" customHeight="1" x14ac:dyDescent="0.2">
      <c r="A37" s="259"/>
      <c r="AK37" s="1133" t="s">
        <v>508</v>
      </c>
      <c r="AL37" s="1134"/>
      <c r="AM37" s="1134"/>
      <c r="AN37" s="1135"/>
      <c r="AO37" s="303" t="s">
        <v>490</v>
      </c>
      <c r="AP37" s="303" t="s">
        <v>490</v>
      </c>
      <c r="AQ37" s="304">
        <v>448</v>
      </c>
      <c r="AR37" s="305" t="s">
        <v>490</v>
      </c>
    </row>
    <row r="38" spans="1:46" ht="27" customHeight="1" x14ac:dyDescent="0.2">
      <c r="A38" s="259"/>
      <c r="AK38" s="1136" t="s">
        <v>509</v>
      </c>
      <c r="AL38" s="1137"/>
      <c r="AM38" s="1137"/>
      <c r="AN38" s="1138"/>
      <c r="AO38" s="306" t="s">
        <v>490</v>
      </c>
      <c r="AP38" s="306" t="s">
        <v>490</v>
      </c>
      <c r="AQ38" s="307">
        <v>4</v>
      </c>
      <c r="AR38" s="295" t="s">
        <v>490</v>
      </c>
      <c r="AS38" s="302"/>
    </row>
    <row r="39" spans="1:46" ht="13.2" x14ac:dyDescent="0.2">
      <c r="A39" s="259"/>
      <c r="AK39" s="1136" t="s">
        <v>510</v>
      </c>
      <c r="AL39" s="1137"/>
      <c r="AM39" s="1137"/>
      <c r="AN39" s="1138"/>
      <c r="AO39" s="303" t="s">
        <v>490</v>
      </c>
      <c r="AP39" s="303" t="s">
        <v>490</v>
      </c>
      <c r="AQ39" s="304">
        <v>-1961</v>
      </c>
      <c r="AR39" s="305" t="s">
        <v>490</v>
      </c>
      <c r="AS39" s="302"/>
    </row>
    <row r="40" spans="1:46" ht="27" customHeight="1" x14ac:dyDescent="0.2">
      <c r="A40" s="259"/>
      <c r="AK40" s="1133" t="s">
        <v>511</v>
      </c>
      <c r="AL40" s="1134"/>
      <c r="AM40" s="1134"/>
      <c r="AN40" s="1135"/>
      <c r="AO40" s="303">
        <v>-497265</v>
      </c>
      <c r="AP40" s="303">
        <v>-95942</v>
      </c>
      <c r="AQ40" s="304">
        <v>-75713</v>
      </c>
      <c r="AR40" s="305">
        <v>26.7</v>
      </c>
      <c r="AS40" s="302"/>
    </row>
    <row r="41" spans="1:46" ht="13.2" x14ac:dyDescent="0.2">
      <c r="A41" s="259"/>
      <c r="AK41" s="1139" t="s">
        <v>288</v>
      </c>
      <c r="AL41" s="1140"/>
      <c r="AM41" s="1140"/>
      <c r="AN41" s="1141"/>
      <c r="AO41" s="303">
        <v>316538</v>
      </c>
      <c r="AP41" s="303">
        <v>61072</v>
      </c>
      <c r="AQ41" s="304">
        <v>36985</v>
      </c>
      <c r="AR41" s="305">
        <v>65.099999999999994</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512</v>
      </c>
    </row>
    <row r="48" spans="1:46" ht="13.2" x14ac:dyDescent="0.2">
      <c r="A48" s="259"/>
      <c r="AK48" s="313" t="s">
        <v>513</v>
      </c>
      <c r="AL48" s="313"/>
      <c r="AM48" s="313"/>
      <c r="AN48" s="313"/>
      <c r="AO48" s="313"/>
      <c r="AP48" s="313"/>
      <c r="AQ48" s="314"/>
      <c r="AR48" s="313"/>
    </row>
    <row r="49" spans="1:44" ht="13.5" customHeight="1" x14ac:dyDescent="0.2">
      <c r="A49" s="259"/>
      <c r="AK49" s="315"/>
      <c r="AL49" s="316"/>
      <c r="AM49" s="1126" t="s">
        <v>481</v>
      </c>
      <c r="AN49" s="1128" t="s">
        <v>514</v>
      </c>
      <c r="AO49" s="1129"/>
      <c r="AP49" s="1129"/>
      <c r="AQ49" s="1129"/>
      <c r="AR49" s="1130"/>
    </row>
    <row r="50" spans="1:44" ht="13.2" x14ac:dyDescent="0.2">
      <c r="A50" s="259"/>
      <c r="AK50" s="317"/>
      <c r="AL50" s="318"/>
      <c r="AM50" s="1127"/>
      <c r="AN50" s="319" t="s">
        <v>515</v>
      </c>
      <c r="AO50" s="320" t="s">
        <v>516</v>
      </c>
      <c r="AP50" s="321" t="s">
        <v>517</v>
      </c>
      <c r="AQ50" s="322" t="s">
        <v>518</v>
      </c>
      <c r="AR50" s="323" t="s">
        <v>519</v>
      </c>
    </row>
    <row r="51" spans="1:44" ht="13.2" x14ac:dyDescent="0.2">
      <c r="A51" s="259"/>
      <c r="AK51" s="315" t="s">
        <v>520</v>
      </c>
      <c r="AL51" s="316"/>
      <c r="AM51" s="324">
        <v>653985</v>
      </c>
      <c r="AN51" s="325">
        <v>115179</v>
      </c>
      <c r="AO51" s="326">
        <v>51.4</v>
      </c>
      <c r="AP51" s="327">
        <v>126262</v>
      </c>
      <c r="AQ51" s="328">
        <v>10</v>
      </c>
      <c r="AR51" s="329">
        <v>41.4</v>
      </c>
    </row>
    <row r="52" spans="1:44" ht="13.2" x14ac:dyDescent="0.2">
      <c r="A52" s="259"/>
      <c r="AK52" s="330"/>
      <c r="AL52" s="331" t="s">
        <v>521</v>
      </c>
      <c r="AM52" s="332">
        <v>476426</v>
      </c>
      <c r="AN52" s="333">
        <v>83907</v>
      </c>
      <c r="AO52" s="334">
        <v>71.099999999999994</v>
      </c>
      <c r="AP52" s="335">
        <v>56769</v>
      </c>
      <c r="AQ52" s="336">
        <v>2.1</v>
      </c>
      <c r="AR52" s="337">
        <v>69</v>
      </c>
    </row>
    <row r="53" spans="1:44" ht="13.2" x14ac:dyDescent="0.2">
      <c r="A53" s="259"/>
      <c r="AK53" s="315" t="s">
        <v>522</v>
      </c>
      <c r="AL53" s="316"/>
      <c r="AM53" s="324">
        <v>548898</v>
      </c>
      <c r="AN53" s="325">
        <v>99204</v>
      </c>
      <c r="AO53" s="326">
        <v>-13.9</v>
      </c>
      <c r="AP53" s="327">
        <v>126525</v>
      </c>
      <c r="AQ53" s="328">
        <v>0.2</v>
      </c>
      <c r="AR53" s="329">
        <v>-14.1</v>
      </c>
    </row>
    <row r="54" spans="1:44" ht="13.2" x14ac:dyDescent="0.2">
      <c r="A54" s="259"/>
      <c r="AK54" s="330"/>
      <c r="AL54" s="331" t="s">
        <v>521</v>
      </c>
      <c r="AM54" s="332">
        <v>144204</v>
      </c>
      <c r="AN54" s="333">
        <v>26063</v>
      </c>
      <c r="AO54" s="334">
        <v>-68.900000000000006</v>
      </c>
      <c r="AP54" s="335">
        <v>67052</v>
      </c>
      <c r="AQ54" s="336">
        <v>18.100000000000001</v>
      </c>
      <c r="AR54" s="337">
        <v>-87</v>
      </c>
    </row>
    <row r="55" spans="1:44" ht="13.2" x14ac:dyDescent="0.2">
      <c r="A55" s="259"/>
      <c r="AK55" s="315" t="s">
        <v>523</v>
      </c>
      <c r="AL55" s="316"/>
      <c r="AM55" s="324">
        <v>335226</v>
      </c>
      <c r="AN55" s="325">
        <v>61736</v>
      </c>
      <c r="AO55" s="326">
        <v>-37.799999999999997</v>
      </c>
      <c r="AP55" s="327">
        <v>122054</v>
      </c>
      <c r="AQ55" s="328">
        <v>-3.5</v>
      </c>
      <c r="AR55" s="329">
        <v>-34.299999999999997</v>
      </c>
    </row>
    <row r="56" spans="1:44" ht="13.2" x14ac:dyDescent="0.2">
      <c r="A56" s="259"/>
      <c r="AK56" s="330"/>
      <c r="AL56" s="331" t="s">
        <v>521</v>
      </c>
      <c r="AM56" s="332">
        <v>152054</v>
      </c>
      <c r="AN56" s="333">
        <v>28003</v>
      </c>
      <c r="AO56" s="334">
        <v>7.4</v>
      </c>
      <c r="AP56" s="335">
        <v>68298</v>
      </c>
      <c r="AQ56" s="336">
        <v>1.9</v>
      </c>
      <c r="AR56" s="337">
        <v>5.5</v>
      </c>
    </row>
    <row r="57" spans="1:44" ht="13.2" x14ac:dyDescent="0.2">
      <c r="A57" s="259"/>
      <c r="AK57" s="315" t="s">
        <v>524</v>
      </c>
      <c r="AL57" s="316"/>
      <c r="AM57" s="324">
        <v>531795</v>
      </c>
      <c r="AN57" s="325">
        <v>100681</v>
      </c>
      <c r="AO57" s="326">
        <v>63.1</v>
      </c>
      <c r="AP57" s="327">
        <v>111644</v>
      </c>
      <c r="AQ57" s="328">
        <v>-8.5</v>
      </c>
      <c r="AR57" s="329">
        <v>71.599999999999994</v>
      </c>
    </row>
    <row r="58" spans="1:44" ht="13.2" x14ac:dyDescent="0.2">
      <c r="A58" s="259"/>
      <c r="AK58" s="330"/>
      <c r="AL58" s="331" t="s">
        <v>521</v>
      </c>
      <c r="AM58" s="332">
        <v>276713</v>
      </c>
      <c r="AN58" s="333">
        <v>52388</v>
      </c>
      <c r="AO58" s="334">
        <v>87.1</v>
      </c>
      <c r="AP58" s="335">
        <v>66606</v>
      </c>
      <c r="AQ58" s="336">
        <v>-2.5</v>
      </c>
      <c r="AR58" s="337">
        <v>89.6</v>
      </c>
    </row>
    <row r="59" spans="1:44" ht="13.2" x14ac:dyDescent="0.2">
      <c r="A59" s="259"/>
      <c r="AK59" s="315" t="s">
        <v>525</v>
      </c>
      <c r="AL59" s="316"/>
      <c r="AM59" s="324">
        <v>415909</v>
      </c>
      <c r="AN59" s="325">
        <v>80245</v>
      </c>
      <c r="AO59" s="326">
        <v>-20.3</v>
      </c>
      <c r="AP59" s="327">
        <v>127917</v>
      </c>
      <c r="AQ59" s="328">
        <v>14.6</v>
      </c>
      <c r="AR59" s="329">
        <v>-34.9</v>
      </c>
    </row>
    <row r="60" spans="1:44" ht="13.2" x14ac:dyDescent="0.2">
      <c r="A60" s="259"/>
      <c r="AK60" s="330"/>
      <c r="AL60" s="331" t="s">
        <v>521</v>
      </c>
      <c r="AM60" s="332">
        <v>171050</v>
      </c>
      <c r="AN60" s="333">
        <v>33002</v>
      </c>
      <c r="AO60" s="334">
        <v>-37</v>
      </c>
      <c r="AP60" s="335">
        <v>69746</v>
      </c>
      <c r="AQ60" s="336">
        <v>4.7</v>
      </c>
      <c r="AR60" s="337">
        <v>-41.7</v>
      </c>
    </row>
    <row r="61" spans="1:44" ht="13.2" x14ac:dyDescent="0.2">
      <c r="A61" s="259"/>
      <c r="AK61" s="315" t="s">
        <v>526</v>
      </c>
      <c r="AL61" s="338"/>
      <c r="AM61" s="324">
        <v>497163</v>
      </c>
      <c r="AN61" s="325">
        <v>91409</v>
      </c>
      <c r="AO61" s="326">
        <v>8.5</v>
      </c>
      <c r="AP61" s="327">
        <v>122880</v>
      </c>
      <c r="AQ61" s="339">
        <v>2.6</v>
      </c>
      <c r="AR61" s="329">
        <v>5.9</v>
      </c>
    </row>
    <row r="62" spans="1:44" ht="13.2" x14ac:dyDescent="0.2">
      <c r="A62" s="259"/>
      <c r="AK62" s="330"/>
      <c r="AL62" s="331" t="s">
        <v>521</v>
      </c>
      <c r="AM62" s="332">
        <v>244089</v>
      </c>
      <c r="AN62" s="333">
        <v>44673</v>
      </c>
      <c r="AO62" s="334">
        <v>11.9</v>
      </c>
      <c r="AP62" s="335">
        <v>65694</v>
      </c>
      <c r="AQ62" s="336">
        <v>4.9000000000000004</v>
      </c>
      <c r="AR62" s="337">
        <v>7</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C4iRVLJTB2idHXW8bEAfg9tqkEapAzMatB/wIIyFXwfjsOOm3pF0Retc6C2YR0WaEa/NbPROIpSlOsnycRfRpg==" saltValue="SYoTElAydMLUfr2zsEAfl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3"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478</v>
      </c>
    </row>
    <row r="121" spans="125:125" ht="13.5" hidden="1" customHeight="1" x14ac:dyDescent="0.2">
      <c r="DU121" s="253"/>
    </row>
  </sheetData>
  <sheetProtection algorithmName="SHA-512" hashValue="+KbUZ5PwGHjTSIZB9aFOj4bhJIPQqSZFcyROQfMtU4AjqoqJoYXzl1KlACjWn3WOpufCmC0v8WnJS34+jne/PQ==" saltValue="BSfP1GnxX3zjMu0p7reww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3" zoomScale="85" zoomScaleNormal="85"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478</v>
      </c>
    </row>
  </sheetData>
  <sheetProtection algorithmName="SHA-512" hashValue="4Fh/N7iHU1KtI7MK3gT4UAvMCkCiMbxVzvslBXtoDN3cBfjgKPiY7yyL0YHJH7NZJFsHOmROnGs5I7tAb2wIjg==" saltValue="zVevVpQ5Er+m8sJA9HVNy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0"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52" t="s">
        <v>3</v>
      </c>
      <c r="D47" s="1152"/>
      <c r="E47" s="1153"/>
      <c r="F47" s="11">
        <v>32.9</v>
      </c>
      <c r="G47" s="12">
        <v>36.880000000000003</v>
      </c>
      <c r="H47" s="12">
        <v>47.41</v>
      </c>
      <c r="I47" s="12">
        <v>56.68</v>
      </c>
      <c r="J47" s="13">
        <v>59.75</v>
      </c>
    </row>
    <row r="48" spans="2:10" ht="57.75" customHeight="1" x14ac:dyDescent="0.2">
      <c r="B48" s="14"/>
      <c r="C48" s="1154" t="s">
        <v>4</v>
      </c>
      <c r="D48" s="1154"/>
      <c r="E48" s="1155"/>
      <c r="F48" s="15">
        <v>2.69</v>
      </c>
      <c r="G48" s="16">
        <v>7.26</v>
      </c>
      <c r="H48" s="16">
        <v>10.37</v>
      </c>
      <c r="I48" s="16">
        <v>6.97</v>
      </c>
      <c r="J48" s="17">
        <v>4.1399999999999997</v>
      </c>
    </row>
    <row r="49" spans="2:10" ht="57.75" customHeight="1" thickBot="1" x14ac:dyDescent="0.25">
      <c r="B49" s="18"/>
      <c r="C49" s="1156" t="s">
        <v>5</v>
      </c>
      <c r="D49" s="1156"/>
      <c r="E49" s="1157"/>
      <c r="F49" s="19" t="s">
        <v>533</v>
      </c>
      <c r="G49" s="20">
        <v>9.36</v>
      </c>
      <c r="H49" s="20">
        <v>13.71</v>
      </c>
      <c r="I49" s="20" t="s">
        <v>534</v>
      </c>
      <c r="J49" s="21" t="s">
        <v>535</v>
      </c>
    </row>
    <row r="50" spans="2:10" ht="13.2" x14ac:dyDescent="0.2"/>
  </sheetData>
  <sheetProtection algorithmName="SHA-512" hashValue="3y0JjMOU9oVk6Zrst/MVOia8zk63GYCtfOx9qcl8XwVAnqeNBtMPgcIDQByp/IZCtltzO1JWC1HChBBrER9FDw==" saltValue="q8wGXsuMG1BPLiK/FiCbp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2025-03-13T06:06:10Z</cp:lastPrinted>
  <dcterms:created xsi:type="dcterms:W3CDTF">2025-02-19T03:56:08Z</dcterms:created>
  <dcterms:modified xsi:type="dcterms:W3CDTF">2025-09-12T05:43:44Z</dcterms:modified>
  <cp:category/>
</cp:coreProperties>
</file>