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7F73B9FA-071F-4C35-9A80-52864720A923}" xr6:coauthVersionLast="47" xr6:coauthVersionMax="47" xr10:uidLastSave="{00000000-0000-0000-0000-000000000000}"/>
  <bookViews>
    <workbookView xWindow="28680" yWindow="-60" windowWidth="29040" windowHeight="15840" xr2:uid="{00000000-000D-0000-FFFF-FFFF00000000}"/>
  </bookViews>
  <sheets>
    <sheet name="記入例" sheetId="15" r:id="rId1"/>
    <sheet name="別紙2 (5か月以内の工期)" sheetId="13" r:id="rId2"/>
    <sheet name="別紙2 (12か月以内の工期)" sheetId="16" r:id="rId3"/>
  </sheets>
  <definedNames>
    <definedName name="_xlnm.Print_Area" localSheetId="0">記入例!$A$1:$AE$75</definedName>
    <definedName name="_xlnm.Print_Area" localSheetId="2">'別紙2 (12か月以内の工期)'!$A$1:$AE$162</definedName>
    <definedName name="_xlnm.Print_Area" localSheetId="1">'別紙2 (5か月以内の工期)'!$A$1:$AE$81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4" i="15" l="1"/>
  <c r="AA6" i="13" l="1"/>
  <c r="AC6" i="13" s="1"/>
  <c r="AA6" i="16"/>
  <c r="AC6" i="16" s="1"/>
  <c r="T153" i="16"/>
  <c r="N153" i="16"/>
  <c r="AD152" i="16"/>
  <c r="T143" i="16"/>
  <c r="Z143" i="16" s="1"/>
  <c r="AB143" i="16" s="1"/>
  <c r="N143" i="16"/>
  <c r="AD142" i="16"/>
  <c r="AE142" i="16" s="1"/>
  <c r="T133" i="16"/>
  <c r="N133" i="16"/>
  <c r="AD132" i="16"/>
  <c r="T123" i="16"/>
  <c r="Z123" i="16" s="1"/>
  <c r="AB123" i="16" s="1"/>
  <c r="N123" i="16"/>
  <c r="AD122" i="16"/>
  <c r="T113" i="16"/>
  <c r="Z113" i="16" s="1"/>
  <c r="AB113" i="16" s="1"/>
  <c r="N113" i="16"/>
  <c r="AD112" i="16"/>
  <c r="AE112" i="16" s="1"/>
  <c r="T103" i="16"/>
  <c r="N103" i="16"/>
  <c r="AD102" i="16"/>
  <c r="T93" i="16"/>
  <c r="N93" i="16"/>
  <c r="AD92" i="16"/>
  <c r="T81" i="16"/>
  <c r="N81" i="16"/>
  <c r="AD80" i="16"/>
  <c r="T71" i="16"/>
  <c r="N71" i="16"/>
  <c r="AD70" i="16"/>
  <c r="T61" i="16"/>
  <c r="N61" i="16"/>
  <c r="AD60" i="16"/>
  <c r="T51" i="16"/>
  <c r="N51" i="16"/>
  <c r="AD50" i="16"/>
  <c r="T41" i="16"/>
  <c r="N41" i="16"/>
  <c r="AD40" i="16"/>
  <c r="T31" i="16"/>
  <c r="N31" i="16"/>
  <c r="Z31" i="16" s="1"/>
  <c r="AB31" i="16" s="1"/>
  <c r="AD30" i="16"/>
  <c r="T21" i="16"/>
  <c r="N21" i="16"/>
  <c r="AD20" i="16"/>
  <c r="AE20" i="16" s="1"/>
  <c r="B14" i="16"/>
  <c r="B15" i="16" s="1"/>
  <c r="Z71" i="16" l="1"/>
  <c r="AB71" i="16" s="1"/>
  <c r="Z21" i="16"/>
  <c r="AB21" i="16" s="1"/>
  <c r="Z133" i="16"/>
  <c r="AB133" i="16" s="1"/>
  <c r="Z41" i="16"/>
  <c r="AB41" i="16" s="1"/>
  <c r="Y5" i="16"/>
  <c r="AA5" i="16"/>
  <c r="Z153" i="16"/>
  <c r="AB153" i="16" s="1"/>
  <c r="AE152" i="16"/>
  <c r="Z51" i="16"/>
  <c r="AB51" i="16" s="1"/>
  <c r="Z61" i="16"/>
  <c r="AB61" i="16" s="1"/>
  <c r="AE122" i="16"/>
  <c r="AE132" i="16" s="1"/>
  <c r="Z81" i="16"/>
  <c r="AB81" i="16" s="1"/>
  <c r="Z93" i="16"/>
  <c r="AB93" i="16" s="1"/>
  <c r="Z103" i="16"/>
  <c r="AB103" i="16" s="1"/>
  <c r="AE30" i="16"/>
  <c r="AE40" i="16" s="1"/>
  <c r="AE50" i="16" s="1"/>
  <c r="AE60" i="16" s="1"/>
  <c r="AE70" i="16" s="1"/>
  <c r="AE80" i="16" s="1"/>
  <c r="AE92" i="16" s="1"/>
  <c r="AE102" i="16" s="1"/>
  <c r="C14" i="16"/>
  <c r="AC5" i="16" l="1"/>
  <c r="C15" i="16"/>
  <c r="D14" i="16"/>
  <c r="E14" i="16" l="1"/>
  <c r="D15" i="16"/>
  <c r="F14" i="16" l="1"/>
  <c r="E15" i="16"/>
  <c r="G14" i="16" l="1"/>
  <c r="F15" i="16"/>
  <c r="H14" i="16" l="1"/>
  <c r="G15" i="16"/>
  <c r="I14" i="16" l="1"/>
  <c r="H15" i="16"/>
  <c r="I15" i="16" l="1"/>
  <c r="J14" i="16"/>
  <c r="K14" i="16" l="1"/>
  <c r="J15" i="16"/>
  <c r="L14" i="16" l="1"/>
  <c r="K15" i="16"/>
  <c r="M14" i="16" l="1"/>
  <c r="L15" i="16"/>
  <c r="N14" i="16" l="1"/>
  <c r="M15" i="16"/>
  <c r="O14" i="16" l="1"/>
  <c r="N15" i="16"/>
  <c r="O15" i="16" l="1"/>
  <c r="P14" i="16"/>
  <c r="P15" i="16" l="1"/>
  <c r="Q14" i="16"/>
  <c r="Q15" i="16" l="1"/>
  <c r="R14" i="16"/>
  <c r="R15" i="16" l="1"/>
  <c r="S14" i="16"/>
  <c r="S15" i="16" l="1"/>
  <c r="T14" i="16"/>
  <c r="U14" i="16" l="1"/>
  <c r="T15" i="16"/>
  <c r="V14" i="16" l="1"/>
  <c r="U15" i="16"/>
  <c r="W14" i="16" l="1"/>
  <c r="V15" i="16"/>
  <c r="X14" i="16" l="1"/>
  <c r="W15" i="16"/>
  <c r="X15" i="16" l="1"/>
  <c r="Y14" i="16"/>
  <c r="Y15" i="16" l="1"/>
  <c r="Z14" i="16"/>
  <c r="AA14" i="16" l="1"/>
  <c r="Z15" i="16"/>
  <c r="T71" i="15"/>
  <c r="N71" i="15"/>
  <c r="AD70" i="15"/>
  <c r="T61" i="15"/>
  <c r="Z61" i="15" s="1"/>
  <c r="AB61" i="15" s="1"/>
  <c r="N61" i="15"/>
  <c r="AD60" i="15"/>
  <c r="T51" i="15"/>
  <c r="N51" i="15"/>
  <c r="AD50" i="15"/>
  <c r="T41" i="15"/>
  <c r="N41" i="15"/>
  <c r="AD40" i="15"/>
  <c r="T31" i="15"/>
  <c r="N31" i="15"/>
  <c r="AD30" i="15"/>
  <c r="T21" i="15"/>
  <c r="N21" i="15"/>
  <c r="AD20" i="15"/>
  <c r="AE20" i="15" s="1"/>
  <c r="B14" i="15"/>
  <c r="B15" i="15" s="1"/>
  <c r="T81" i="13"/>
  <c r="N81" i="13"/>
  <c r="AD80" i="13"/>
  <c r="T71" i="13"/>
  <c r="N71" i="13"/>
  <c r="AD70" i="13"/>
  <c r="T61" i="13"/>
  <c r="N61" i="13"/>
  <c r="AD60" i="13"/>
  <c r="T51" i="13"/>
  <c r="N51" i="13"/>
  <c r="AD50" i="13"/>
  <c r="T41" i="13"/>
  <c r="N41" i="13"/>
  <c r="AD40" i="13"/>
  <c r="T31" i="13"/>
  <c r="N31" i="13"/>
  <c r="AD30" i="13"/>
  <c r="T21" i="13"/>
  <c r="N21" i="13"/>
  <c r="AD20" i="13"/>
  <c r="AE20" i="13" s="1"/>
  <c r="B14" i="13"/>
  <c r="C14" i="13" s="1"/>
  <c r="Y5" i="15" l="1"/>
  <c r="AA5" i="15"/>
  <c r="AB14" i="16"/>
  <c r="AA15" i="16"/>
  <c r="AA5" i="13"/>
  <c r="Z41" i="15"/>
  <c r="AB41" i="15" s="1"/>
  <c r="Z51" i="15"/>
  <c r="AB51" i="15" s="1"/>
  <c r="Z21" i="15"/>
  <c r="AB21" i="15" s="1"/>
  <c r="Z71" i="15"/>
  <c r="AB71" i="15" s="1"/>
  <c r="Z31" i="15"/>
  <c r="AB31" i="15" s="1"/>
  <c r="AE30" i="15"/>
  <c r="AE40" i="15" s="1"/>
  <c r="AE50" i="15" s="1"/>
  <c r="AE60" i="15" s="1"/>
  <c r="AE70" i="15" s="1"/>
  <c r="C14" i="15"/>
  <c r="Z71" i="13"/>
  <c r="AB71" i="13" s="1"/>
  <c r="Z41" i="13"/>
  <c r="AB41" i="13" s="1"/>
  <c r="Z51" i="13"/>
  <c r="AB51" i="13" s="1"/>
  <c r="Z81" i="13"/>
  <c r="AB81" i="13" s="1"/>
  <c r="Z31" i="13"/>
  <c r="AB31" i="13" s="1"/>
  <c r="Z61" i="13"/>
  <c r="AB61" i="13" s="1"/>
  <c r="AE30" i="13"/>
  <c r="AE40" i="13" s="1"/>
  <c r="AE50" i="13" s="1"/>
  <c r="AE60" i="13" s="1"/>
  <c r="AE70" i="13" s="1"/>
  <c r="AE80" i="13" s="1"/>
  <c r="Y5" i="13"/>
  <c r="AC5" i="13" s="1"/>
  <c r="C15" i="13"/>
  <c r="D14" i="13"/>
  <c r="B15" i="13"/>
  <c r="Z21" i="13"/>
  <c r="AB21" i="13" s="1"/>
  <c r="AC5" i="15" l="1"/>
  <c r="AA6" i="15"/>
  <c r="AC6" i="15" s="1"/>
  <c r="AC14" i="16"/>
  <c r="AB15" i="16"/>
  <c r="C15" i="15"/>
  <c r="D14" i="15"/>
  <c r="E14" i="13"/>
  <c r="D15" i="13"/>
  <c r="AC15" i="16" l="1"/>
  <c r="B24" i="16"/>
  <c r="D15" i="15"/>
  <c r="E14" i="15"/>
  <c r="F14" i="13"/>
  <c r="E15" i="13"/>
  <c r="B25" i="16" l="1"/>
  <c r="C24" i="16"/>
  <c r="F14" i="15"/>
  <c r="E15" i="15"/>
  <c r="G14" i="13"/>
  <c r="F15" i="13"/>
  <c r="C25" i="16" l="1"/>
  <c r="D24" i="16"/>
  <c r="F15" i="15"/>
  <c r="G14" i="15"/>
  <c r="H14" i="13"/>
  <c r="G15" i="13"/>
  <c r="D25" i="16" l="1"/>
  <c r="E24" i="16"/>
  <c r="H14" i="15"/>
  <c r="G15" i="15"/>
  <c r="I14" i="13"/>
  <c r="H15" i="13"/>
  <c r="E25" i="16" l="1"/>
  <c r="F24" i="16"/>
  <c r="I14" i="15"/>
  <c r="H15" i="15"/>
  <c r="I15" i="13"/>
  <c r="J14" i="13"/>
  <c r="G24" i="16" l="1"/>
  <c r="F25" i="16"/>
  <c r="J14" i="15"/>
  <c r="I15" i="15"/>
  <c r="J15" i="13"/>
  <c r="K14" i="13"/>
  <c r="H24" i="16" l="1"/>
  <c r="G25" i="16"/>
  <c r="K14" i="15"/>
  <c r="J15" i="15"/>
  <c r="K15" i="13"/>
  <c r="L14" i="13"/>
  <c r="I24" i="16" l="1"/>
  <c r="H25" i="16"/>
  <c r="L14" i="15"/>
  <c r="K15" i="15"/>
  <c r="L15" i="13"/>
  <c r="M14" i="13"/>
  <c r="J24" i="16" l="1"/>
  <c r="I25" i="16"/>
  <c r="M14" i="15"/>
  <c r="L15" i="15"/>
  <c r="M15" i="13"/>
  <c r="N14" i="13"/>
  <c r="J25" i="16" l="1"/>
  <c r="K24" i="16"/>
  <c r="N14" i="15"/>
  <c r="M15" i="15"/>
  <c r="O14" i="13"/>
  <c r="N15" i="13"/>
  <c r="L24" i="16" l="1"/>
  <c r="K25" i="16"/>
  <c r="O14" i="15"/>
  <c r="N15" i="15"/>
  <c r="P14" i="13"/>
  <c r="O15" i="13"/>
  <c r="M24" i="16" l="1"/>
  <c r="L25" i="16"/>
  <c r="O15" i="15"/>
  <c r="P14" i="15"/>
  <c r="Q14" i="13"/>
  <c r="P15" i="13"/>
  <c r="N24" i="16" l="1"/>
  <c r="M25" i="16"/>
  <c r="P15" i="15"/>
  <c r="Q14" i="15"/>
  <c r="R14" i="13"/>
  <c r="Q15" i="13"/>
  <c r="O24" i="16" l="1"/>
  <c r="N25" i="16"/>
  <c r="Q15" i="15"/>
  <c r="R14" i="15"/>
  <c r="S14" i="13"/>
  <c r="R15" i="13"/>
  <c r="P24" i="16" l="1"/>
  <c r="O25" i="16"/>
  <c r="R15" i="15"/>
  <c r="S14" i="15"/>
  <c r="T14" i="13"/>
  <c r="S15" i="13"/>
  <c r="Q24" i="16" l="1"/>
  <c r="P25" i="16"/>
  <c r="S15" i="15"/>
  <c r="T14" i="15"/>
  <c r="U14" i="13"/>
  <c r="T15" i="13"/>
  <c r="Q25" i="16" l="1"/>
  <c r="R24" i="16"/>
  <c r="U14" i="15"/>
  <c r="T15" i="15"/>
  <c r="V14" i="13"/>
  <c r="U15" i="13"/>
  <c r="R25" i="16" l="1"/>
  <c r="S24" i="16"/>
  <c r="V14" i="15"/>
  <c r="U15" i="15"/>
  <c r="W14" i="13"/>
  <c r="V15" i="13"/>
  <c r="S25" i="16" l="1"/>
  <c r="T24" i="16"/>
  <c r="W14" i="15"/>
  <c r="V15" i="15"/>
  <c r="X14" i="13"/>
  <c r="W15" i="13"/>
  <c r="T25" i="16" l="1"/>
  <c r="U24" i="16"/>
  <c r="X14" i="15"/>
  <c r="W15" i="15"/>
  <c r="Y14" i="13"/>
  <c r="X15" i="13"/>
  <c r="U25" i="16" l="1"/>
  <c r="V24" i="16"/>
  <c r="Y14" i="15"/>
  <c r="X15" i="15"/>
  <c r="Y15" i="13"/>
  <c r="Z14" i="13"/>
  <c r="W24" i="16" l="1"/>
  <c r="V25" i="16"/>
  <c r="Z14" i="15"/>
  <c r="Y15" i="15"/>
  <c r="Z15" i="13"/>
  <c r="AA14" i="13"/>
  <c r="X24" i="16" l="1"/>
  <c r="W25" i="16"/>
  <c r="AA14" i="15"/>
  <c r="Z15" i="15"/>
  <c r="AA15" i="13"/>
  <c r="AB14" i="13"/>
  <c r="Y24" i="16" l="1"/>
  <c r="X25" i="16"/>
  <c r="AB14" i="15"/>
  <c r="AA15" i="15"/>
  <c r="AB15" i="13"/>
  <c r="AC14" i="13"/>
  <c r="Z24" i="16" l="1"/>
  <c r="Y25" i="16"/>
  <c r="AC14" i="15"/>
  <c r="AB15" i="15"/>
  <c r="AC15" i="13"/>
  <c r="B24" i="13"/>
  <c r="Z25" i="16" l="1"/>
  <c r="AA24" i="16"/>
  <c r="AC15" i="15"/>
  <c r="B24" i="15"/>
  <c r="C24" i="13"/>
  <c r="B25" i="13"/>
  <c r="AA25" i="16" l="1"/>
  <c r="AB24" i="16"/>
  <c r="B25" i="15"/>
  <c r="C24" i="15"/>
  <c r="D24" i="13"/>
  <c r="C25" i="13"/>
  <c r="AC24" i="16" l="1"/>
  <c r="AB25" i="16"/>
  <c r="C25" i="15"/>
  <c r="D24" i="15"/>
  <c r="E24" i="13"/>
  <c r="D25" i="13"/>
  <c r="B34" i="16" l="1"/>
  <c r="AC25" i="16"/>
  <c r="D25" i="15"/>
  <c r="E24" i="15"/>
  <c r="F24" i="13"/>
  <c r="E25" i="13"/>
  <c r="C34" i="16" l="1"/>
  <c r="B35" i="16"/>
  <c r="E25" i="15"/>
  <c r="F24" i="15"/>
  <c r="G24" i="13"/>
  <c r="F25" i="13"/>
  <c r="C35" i="16" l="1"/>
  <c r="D34" i="16"/>
  <c r="G24" i="15"/>
  <c r="F25" i="15"/>
  <c r="H24" i="13"/>
  <c r="G25" i="13"/>
  <c r="D35" i="16" l="1"/>
  <c r="E34" i="16"/>
  <c r="H24" i="15"/>
  <c r="G25" i="15"/>
  <c r="I24" i="13"/>
  <c r="H25" i="13"/>
  <c r="E35" i="16" l="1"/>
  <c r="F34" i="16"/>
  <c r="I24" i="15"/>
  <c r="H25" i="15"/>
  <c r="J24" i="13"/>
  <c r="I25" i="13"/>
  <c r="F35" i="16" l="1"/>
  <c r="G34" i="16"/>
  <c r="J24" i="15"/>
  <c r="I25" i="15"/>
  <c r="K24" i="13"/>
  <c r="J25" i="13"/>
  <c r="G35" i="16" l="1"/>
  <c r="H34" i="16"/>
  <c r="K24" i="15"/>
  <c r="J25" i="15"/>
  <c r="K25" i="13"/>
  <c r="L24" i="13"/>
  <c r="I34" i="16" l="1"/>
  <c r="H35" i="16"/>
  <c r="L24" i="15"/>
  <c r="K25" i="15"/>
  <c r="L25" i="13"/>
  <c r="M24" i="13"/>
  <c r="J34" i="16" l="1"/>
  <c r="I35" i="16"/>
  <c r="M24" i="15"/>
  <c r="L25" i="15"/>
  <c r="M25" i="13"/>
  <c r="N24" i="13"/>
  <c r="K34" i="16" l="1"/>
  <c r="J35" i="16"/>
  <c r="N24" i="15"/>
  <c r="M25" i="15"/>
  <c r="N25" i="13"/>
  <c r="O24" i="13"/>
  <c r="L34" i="16" l="1"/>
  <c r="K35" i="16"/>
  <c r="O24" i="15"/>
  <c r="N25" i="15"/>
  <c r="O25" i="13"/>
  <c r="P24" i="13"/>
  <c r="M34" i="16" l="1"/>
  <c r="L35" i="16"/>
  <c r="P24" i="15"/>
  <c r="O25" i="15"/>
  <c r="Q24" i="13"/>
  <c r="P25" i="13"/>
  <c r="N34" i="16" l="1"/>
  <c r="M35" i="16"/>
  <c r="Q24" i="15"/>
  <c r="P25" i="15"/>
  <c r="R24" i="13"/>
  <c r="Q25" i="13"/>
  <c r="O34" i="16" l="1"/>
  <c r="N35" i="16"/>
  <c r="Q25" i="15"/>
  <c r="R24" i="15"/>
  <c r="R25" i="13"/>
  <c r="S24" i="13"/>
  <c r="P34" i="16" l="1"/>
  <c r="O35" i="16"/>
  <c r="R25" i="15"/>
  <c r="S24" i="15"/>
  <c r="T24" i="13"/>
  <c r="S25" i="13"/>
  <c r="Q34" i="16" l="1"/>
  <c r="P35" i="16"/>
  <c r="S25" i="15"/>
  <c r="T24" i="15"/>
  <c r="U24" i="13"/>
  <c r="T25" i="13"/>
  <c r="R34" i="16" l="1"/>
  <c r="Q35" i="16"/>
  <c r="T25" i="15"/>
  <c r="U24" i="15"/>
  <c r="V24" i="13"/>
  <c r="U25" i="13"/>
  <c r="S34" i="16" l="1"/>
  <c r="R35" i="16"/>
  <c r="U25" i="15"/>
  <c r="V24" i="15"/>
  <c r="W24" i="13"/>
  <c r="V25" i="13"/>
  <c r="S35" i="16" l="1"/>
  <c r="T34" i="16"/>
  <c r="W24" i="15"/>
  <c r="V25" i="15"/>
  <c r="X24" i="13"/>
  <c r="W25" i="13"/>
  <c r="T35" i="16" l="1"/>
  <c r="U34" i="16"/>
  <c r="X24" i="15"/>
  <c r="W25" i="15"/>
  <c r="Y24" i="13"/>
  <c r="X25" i="13"/>
  <c r="U35" i="16" l="1"/>
  <c r="V34" i="16"/>
  <c r="Y24" i="15"/>
  <c r="X25" i="15"/>
  <c r="Z24" i="13"/>
  <c r="Y25" i="13"/>
  <c r="V35" i="16" l="1"/>
  <c r="W34" i="16"/>
  <c r="Z24" i="15"/>
  <c r="Y25" i="15"/>
  <c r="AA24" i="13"/>
  <c r="Z25" i="13"/>
  <c r="W35" i="16" l="1"/>
  <c r="X34" i="16"/>
  <c r="AA24" i="15"/>
  <c r="Z25" i="15"/>
  <c r="AA25" i="13"/>
  <c r="AB24" i="13"/>
  <c r="Y34" i="16" l="1"/>
  <c r="X35" i="16"/>
  <c r="AB24" i="15"/>
  <c r="AA25" i="15"/>
  <c r="AB25" i="13"/>
  <c r="AC24" i="13"/>
  <c r="Z34" i="16" l="1"/>
  <c r="Y35" i="16"/>
  <c r="AC24" i="15"/>
  <c r="AB25" i="15"/>
  <c r="AC25" i="13"/>
  <c r="B34" i="13"/>
  <c r="AA34" i="16" l="1"/>
  <c r="Z35" i="16"/>
  <c r="B34" i="15"/>
  <c r="AC25" i="15"/>
  <c r="B35" i="13"/>
  <c r="C34" i="13"/>
  <c r="AB34" i="16" l="1"/>
  <c r="AA35" i="16"/>
  <c r="C34" i="15"/>
  <c r="B35" i="15"/>
  <c r="D34" i="13"/>
  <c r="C35" i="13"/>
  <c r="AC34" i="16" l="1"/>
  <c r="AB35" i="16"/>
  <c r="C35" i="15"/>
  <c r="D34" i="15"/>
  <c r="E34" i="13"/>
  <c r="D35" i="13"/>
  <c r="B44" i="16" l="1"/>
  <c r="AC35" i="16"/>
  <c r="D35" i="15"/>
  <c r="E34" i="15"/>
  <c r="F34" i="13"/>
  <c r="E35" i="13"/>
  <c r="C44" i="16" l="1"/>
  <c r="B45" i="16"/>
  <c r="E35" i="15"/>
  <c r="F34" i="15"/>
  <c r="G34" i="13"/>
  <c r="F35" i="13"/>
  <c r="D44" i="16" l="1"/>
  <c r="C45" i="16"/>
  <c r="F35" i="15"/>
  <c r="G34" i="15"/>
  <c r="H34" i="13"/>
  <c r="G35" i="13"/>
  <c r="E44" i="16" l="1"/>
  <c r="D45" i="16"/>
  <c r="G35" i="15"/>
  <c r="H34" i="15"/>
  <c r="I34" i="13"/>
  <c r="H35" i="13"/>
  <c r="E45" i="16" l="1"/>
  <c r="F44" i="16"/>
  <c r="H35" i="15"/>
  <c r="I34" i="15"/>
  <c r="J34" i="13"/>
  <c r="I35" i="13"/>
  <c r="F45" i="16" l="1"/>
  <c r="G44" i="16"/>
  <c r="J34" i="15"/>
  <c r="I35" i="15"/>
  <c r="K34" i="13"/>
  <c r="J35" i="13"/>
  <c r="G45" i="16" l="1"/>
  <c r="H44" i="16"/>
  <c r="J35" i="15"/>
  <c r="K34" i="15"/>
  <c r="L34" i="13"/>
  <c r="K35" i="13"/>
  <c r="H45" i="16" l="1"/>
  <c r="I44" i="16"/>
  <c r="L34" i="15"/>
  <c r="K35" i="15"/>
  <c r="M34" i="13"/>
  <c r="L35" i="13"/>
  <c r="I45" i="16" l="1"/>
  <c r="J44" i="16"/>
  <c r="M34" i="15"/>
  <c r="L35" i="15"/>
  <c r="N34" i="13"/>
  <c r="M35" i="13"/>
  <c r="K44" i="16" l="1"/>
  <c r="J45" i="16"/>
  <c r="N34" i="15"/>
  <c r="M35" i="15"/>
  <c r="N35" i="13"/>
  <c r="O34" i="13"/>
  <c r="L44" i="16" l="1"/>
  <c r="K45" i="16"/>
  <c r="O34" i="15"/>
  <c r="N35" i="15"/>
  <c r="O35" i="13"/>
  <c r="P34" i="13"/>
  <c r="M44" i="16" l="1"/>
  <c r="L45" i="16"/>
  <c r="P34" i="15"/>
  <c r="O35" i="15"/>
  <c r="P35" i="13"/>
  <c r="Q34" i="13"/>
  <c r="N44" i="16" l="1"/>
  <c r="M45" i="16"/>
  <c r="Q34" i="15"/>
  <c r="P35" i="15"/>
  <c r="Q35" i="13"/>
  <c r="R34" i="13"/>
  <c r="N45" i="16" l="1"/>
  <c r="O44" i="16"/>
  <c r="R34" i="15"/>
  <c r="Q35" i="15"/>
  <c r="R35" i="13"/>
  <c r="S34" i="13"/>
  <c r="P44" i="16" l="1"/>
  <c r="O45" i="16"/>
  <c r="S34" i="15"/>
  <c r="R35" i="15"/>
  <c r="T34" i="13"/>
  <c r="S35" i="13"/>
  <c r="Q44" i="16" l="1"/>
  <c r="P45" i="16"/>
  <c r="S35" i="15"/>
  <c r="T34" i="15"/>
  <c r="U34" i="13"/>
  <c r="T35" i="13"/>
  <c r="R44" i="16" l="1"/>
  <c r="Q45" i="16"/>
  <c r="T35" i="15"/>
  <c r="U34" i="15"/>
  <c r="V34" i="13"/>
  <c r="U35" i="13"/>
  <c r="S44" i="16" l="1"/>
  <c r="R45" i="16"/>
  <c r="U35" i="15"/>
  <c r="V34" i="15"/>
  <c r="W34" i="13"/>
  <c r="V35" i="13"/>
  <c r="T44" i="16" l="1"/>
  <c r="S45" i="16"/>
  <c r="V35" i="15"/>
  <c r="W34" i="15"/>
  <c r="X34" i="13"/>
  <c r="W35" i="13"/>
  <c r="U44" i="16" l="1"/>
  <c r="T45" i="16"/>
  <c r="W35" i="15"/>
  <c r="X34" i="15"/>
  <c r="Y34" i="13"/>
  <c r="X35" i="13"/>
  <c r="U45" i="16" l="1"/>
  <c r="V44" i="16"/>
  <c r="X35" i="15"/>
  <c r="Y34" i="15"/>
  <c r="Z34" i="13"/>
  <c r="Y35" i="13"/>
  <c r="V45" i="16" l="1"/>
  <c r="W44" i="16"/>
  <c r="Z34" i="15"/>
  <c r="Y35" i="15"/>
  <c r="AA34" i="13"/>
  <c r="Z35" i="13"/>
  <c r="W45" i="16" l="1"/>
  <c r="X44" i="16"/>
  <c r="AA34" i="15"/>
  <c r="Z35" i="15"/>
  <c r="AB34" i="13"/>
  <c r="AA35" i="13"/>
  <c r="X45" i="16" l="1"/>
  <c r="Y44" i="16"/>
  <c r="AB34" i="15"/>
  <c r="AA35" i="15"/>
  <c r="AC34" i="13"/>
  <c r="AB35" i="13"/>
  <c r="Y45" i="16" l="1"/>
  <c r="Z44" i="16"/>
  <c r="AC34" i="15"/>
  <c r="AB35" i="15"/>
  <c r="AC35" i="13"/>
  <c r="B44" i="13"/>
  <c r="AA44" i="16" l="1"/>
  <c r="Z45" i="16"/>
  <c r="B44" i="15"/>
  <c r="AC35" i="15"/>
  <c r="B45" i="13"/>
  <c r="C44" i="13"/>
  <c r="AB44" i="16" l="1"/>
  <c r="AA45" i="16"/>
  <c r="C44" i="15"/>
  <c r="B45" i="15"/>
  <c r="C45" i="13"/>
  <c r="D44" i="13"/>
  <c r="AC44" i="16" l="1"/>
  <c r="AB45" i="16"/>
  <c r="D44" i="15"/>
  <c r="C45" i="15"/>
  <c r="D45" i="13"/>
  <c r="E44" i="13"/>
  <c r="B54" i="16" l="1"/>
  <c r="AC45" i="16"/>
  <c r="E44" i="15"/>
  <c r="D45" i="15"/>
  <c r="F44" i="13"/>
  <c r="E45" i="13"/>
  <c r="C54" i="16" l="1"/>
  <c r="B55" i="16"/>
  <c r="E45" i="15"/>
  <c r="F44" i="15"/>
  <c r="G44" i="13"/>
  <c r="F45" i="13"/>
  <c r="D54" i="16" l="1"/>
  <c r="C55" i="16"/>
  <c r="F45" i="15"/>
  <c r="G44" i="15"/>
  <c r="H44" i="13"/>
  <c r="G45" i="13"/>
  <c r="E54" i="16" l="1"/>
  <c r="D55" i="16"/>
  <c r="G45" i="15"/>
  <c r="H44" i="15"/>
  <c r="I44" i="13"/>
  <c r="H45" i="13"/>
  <c r="F54" i="16" l="1"/>
  <c r="E55" i="16"/>
  <c r="H45" i="15"/>
  <c r="I44" i="15"/>
  <c r="J44" i="13"/>
  <c r="I45" i="13"/>
  <c r="G54" i="16" l="1"/>
  <c r="F55" i="16"/>
  <c r="I45" i="15"/>
  <c r="J44" i="15"/>
  <c r="K44" i="13"/>
  <c r="J45" i="13"/>
  <c r="G55" i="16" l="1"/>
  <c r="H54" i="16"/>
  <c r="K44" i="15"/>
  <c r="J45" i="15"/>
  <c r="L44" i="13"/>
  <c r="K45" i="13"/>
  <c r="H55" i="16" l="1"/>
  <c r="I54" i="16"/>
  <c r="L44" i="15"/>
  <c r="K45" i="15"/>
  <c r="M44" i="13"/>
  <c r="L45" i="13"/>
  <c r="I55" i="16" l="1"/>
  <c r="J54" i="16"/>
  <c r="M44" i="15"/>
  <c r="L45" i="15"/>
  <c r="N44" i="13"/>
  <c r="M45" i="13"/>
  <c r="J55" i="16" l="1"/>
  <c r="K54" i="16"/>
  <c r="N44" i="15"/>
  <c r="M45" i="15"/>
  <c r="O44" i="13"/>
  <c r="N45" i="13"/>
  <c r="K55" i="16" l="1"/>
  <c r="L54" i="16"/>
  <c r="O44" i="15"/>
  <c r="N45" i="15"/>
  <c r="P44" i="13"/>
  <c r="O45" i="13"/>
  <c r="M54" i="16" l="1"/>
  <c r="L55" i="16"/>
  <c r="P44" i="15"/>
  <c r="O45" i="15"/>
  <c r="P45" i="13"/>
  <c r="Q44" i="13"/>
  <c r="N54" i="16" l="1"/>
  <c r="M55" i="16"/>
  <c r="Q44" i="15"/>
  <c r="P45" i="15"/>
  <c r="Q45" i="13"/>
  <c r="R44" i="13"/>
  <c r="O54" i="16" l="1"/>
  <c r="N55" i="16"/>
  <c r="R44" i="15"/>
  <c r="Q45" i="15"/>
  <c r="R45" i="13"/>
  <c r="S44" i="13"/>
  <c r="P54" i="16" l="1"/>
  <c r="O55" i="16"/>
  <c r="S44" i="15"/>
  <c r="R45" i="15"/>
  <c r="S45" i="13"/>
  <c r="T44" i="13"/>
  <c r="P55" i="16" l="1"/>
  <c r="Q54" i="16"/>
  <c r="T44" i="15"/>
  <c r="S45" i="15"/>
  <c r="T45" i="13"/>
  <c r="U44" i="13"/>
  <c r="R54" i="16" l="1"/>
  <c r="Q55" i="16"/>
  <c r="U44" i="15"/>
  <c r="T45" i="15"/>
  <c r="V44" i="13"/>
  <c r="U45" i="13"/>
  <c r="S54" i="16" l="1"/>
  <c r="R55" i="16"/>
  <c r="V44" i="15"/>
  <c r="U45" i="15"/>
  <c r="W44" i="13"/>
  <c r="V45" i="13"/>
  <c r="T54" i="16" l="1"/>
  <c r="S55" i="16"/>
  <c r="V45" i="15"/>
  <c r="W44" i="15"/>
  <c r="X44" i="13"/>
  <c r="W45" i="13"/>
  <c r="U54" i="16" l="1"/>
  <c r="T55" i="16"/>
  <c r="W45" i="15"/>
  <c r="X44" i="15"/>
  <c r="Y44" i="13"/>
  <c r="X45" i="13"/>
  <c r="V54" i="16" l="1"/>
  <c r="U55" i="16"/>
  <c r="X45" i="15"/>
  <c r="Y44" i="15"/>
  <c r="Z44" i="13"/>
  <c r="Y45" i="13"/>
  <c r="W54" i="16" l="1"/>
  <c r="V55" i="16"/>
  <c r="Y45" i="15"/>
  <c r="Z44" i="15"/>
  <c r="AA44" i="13"/>
  <c r="Z45" i="13"/>
  <c r="W55" i="16" l="1"/>
  <c r="X54" i="16"/>
  <c r="Z45" i="15"/>
  <c r="AA44" i="15"/>
  <c r="AB44" i="13"/>
  <c r="AA45" i="13"/>
  <c r="X55" i="16" l="1"/>
  <c r="Y54" i="16"/>
  <c r="AB44" i="15"/>
  <c r="AA45" i="15"/>
  <c r="AC44" i="13"/>
  <c r="AB45" i="13"/>
  <c r="Y55" i="16" l="1"/>
  <c r="Z54" i="16"/>
  <c r="AC44" i="15"/>
  <c r="AB45" i="15"/>
  <c r="B54" i="13"/>
  <c r="AC45" i="13"/>
  <c r="Z55" i="16" l="1"/>
  <c r="AA54" i="16"/>
  <c r="B54" i="15"/>
  <c r="AC45" i="15"/>
  <c r="B55" i="13"/>
  <c r="C54" i="13"/>
  <c r="AA55" i="16" l="1"/>
  <c r="AB54" i="16"/>
  <c r="C54" i="15"/>
  <c r="B55" i="15"/>
  <c r="C55" i="13"/>
  <c r="D54" i="13"/>
  <c r="AC54" i="16" l="1"/>
  <c r="AB55" i="16"/>
  <c r="D54" i="15"/>
  <c r="C55" i="15"/>
  <c r="D55" i="13"/>
  <c r="E54" i="13"/>
  <c r="B64" i="16" l="1"/>
  <c r="AC55" i="16"/>
  <c r="E54" i="15"/>
  <c r="D55" i="15"/>
  <c r="E55" i="13"/>
  <c r="F54" i="13"/>
  <c r="C64" i="16" l="1"/>
  <c r="B65" i="16"/>
  <c r="F54" i="15"/>
  <c r="E55" i="15"/>
  <c r="F55" i="13"/>
  <c r="G54" i="13"/>
  <c r="D64" i="16" l="1"/>
  <c r="C65" i="16"/>
  <c r="G54" i="15"/>
  <c r="F55" i="15"/>
  <c r="G55" i="13"/>
  <c r="H54" i="13"/>
  <c r="E64" i="16" l="1"/>
  <c r="D65" i="16"/>
  <c r="G55" i="15"/>
  <c r="H54" i="15"/>
  <c r="I54" i="13"/>
  <c r="H55" i="13"/>
  <c r="F64" i="16" l="1"/>
  <c r="E65" i="16"/>
  <c r="H55" i="15"/>
  <c r="I54" i="15"/>
  <c r="J54" i="13"/>
  <c r="I55" i="13"/>
  <c r="G64" i="16" l="1"/>
  <c r="F65" i="16"/>
  <c r="I55" i="15"/>
  <c r="J54" i="15"/>
  <c r="K54" i="13"/>
  <c r="J55" i="13"/>
  <c r="H64" i="16" l="1"/>
  <c r="G65" i="16"/>
  <c r="J55" i="15"/>
  <c r="K54" i="15"/>
  <c r="L54" i="13"/>
  <c r="K55" i="13"/>
  <c r="I64" i="16" l="1"/>
  <c r="H65" i="16"/>
  <c r="K55" i="15"/>
  <c r="L54" i="15"/>
  <c r="M54" i="13"/>
  <c r="L55" i="13"/>
  <c r="I65" i="16" l="1"/>
  <c r="J64" i="16"/>
  <c r="L55" i="15"/>
  <c r="M54" i="15"/>
  <c r="N54" i="13"/>
  <c r="M55" i="13"/>
  <c r="J65" i="16" l="1"/>
  <c r="K64" i="16"/>
  <c r="N54" i="15"/>
  <c r="M55" i="15"/>
  <c r="O54" i="13"/>
  <c r="N55" i="13"/>
  <c r="K65" i="16" l="1"/>
  <c r="L64" i="16"/>
  <c r="O54" i="15"/>
  <c r="N55" i="15"/>
  <c r="P54" i="13"/>
  <c r="O55" i="13"/>
  <c r="L65" i="16" l="1"/>
  <c r="M64" i="16"/>
  <c r="P54" i="15"/>
  <c r="O55" i="15"/>
  <c r="Q54" i="13"/>
  <c r="P55" i="13"/>
  <c r="M65" i="16" l="1"/>
  <c r="N64" i="16"/>
  <c r="Q54" i="15"/>
  <c r="P55" i="15"/>
  <c r="R54" i="13"/>
  <c r="Q55" i="13"/>
  <c r="O64" i="16" l="1"/>
  <c r="N65" i="16"/>
  <c r="R54" i="15"/>
  <c r="Q55" i="15"/>
  <c r="R55" i="13"/>
  <c r="S54" i="13"/>
  <c r="P64" i="16" l="1"/>
  <c r="O65" i="16"/>
  <c r="S54" i="15"/>
  <c r="R55" i="15"/>
  <c r="S55" i="13"/>
  <c r="T54" i="13"/>
  <c r="Q64" i="16" l="1"/>
  <c r="P65" i="16"/>
  <c r="T54" i="15"/>
  <c r="S55" i="15"/>
  <c r="T55" i="13"/>
  <c r="U54" i="13"/>
  <c r="R64" i="16" l="1"/>
  <c r="Q65" i="16"/>
  <c r="U54" i="15"/>
  <c r="T55" i="15"/>
  <c r="U55" i="13"/>
  <c r="V54" i="13"/>
  <c r="R65" i="16" l="1"/>
  <c r="S64" i="16"/>
  <c r="V54" i="15"/>
  <c r="U55" i="15"/>
  <c r="V55" i="13"/>
  <c r="W54" i="13"/>
  <c r="T64" i="16" l="1"/>
  <c r="S65" i="16"/>
  <c r="W54" i="15"/>
  <c r="V55" i="15"/>
  <c r="W55" i="13"/>
  <c r="X54" i="13"/>
  <c r="U64" i="16" l="1"/>
  <c r="T65" i="16"/>
  <c r="W55" i="15"/>
  <c r="X54" i="15"/>
  <c r="Y54" i="13"/>
  <c r="X55" i="13"/>
  <c r="V64" i="16" l="1"/>
  <c r="U65" i="16"/>
  <c r="X55" i="15"/>
  <c r="Y54" i="15"/>
  <c r="Z54" i="13"/>
  <c r="Y55" i="13"/>
  <c r="W64" i="16" l="1"/>
  <c r="V65" i="16"/>
  <c r="Y55" i="15"/>
  <c r="Z54" i="15"/>
  <c r="AA54" i="13"/>
  <c r="Z55" i="13"/>
  <c r="X64" i="16" l="1"/>
  <c r="W65" i="16"/>
  <c r="Z55" i="15"/>
  <c r="AA54" i="15"/>
  <c r="AB54" i="13"/>
  <c r="AA55" i="13"/>
  <c r="Y64" i="16" l="1"/>
  <c r="X65" i="16"/>
  <c r="AA55" i="15"/>
  <c r="AB54" i="15"/>
  <c r="AC54" i="13"/>
  <c r="AB55" i="13"/>
  <c r="Y65" i="16" l="1"/>
  <c r="Z64" i="16"/>
  <c r="AC54" i="15"/>
  <c r="AB55" i="15"/>
  <c r="B64" i="13"/>
  <c r="AC55" i="13"/>
  <c r="Z65" i="16" l="1"/>
  <c r="AA64" i="16"/>
  <c r="B64" i="15"/>
  <c r="AC55" i="15"/>
  <c r="C64" i="13"/>
  <c r="B65" i="13"/>
  <c r="AA65" i="16" l="1"/>
  <c r="AB64" i="16"/>
  <c r="C64" i="15"/>
  <c r="B65" i="15"/>
  <c r="D64" i="13"/>
  <c r="C65" i="13"/>
  <c r="AB65" i="16" l="1"/>
  <c r="AC64" i="16"/>
  <c r="D64" i="15"/>
  <c r="C65" i="15"/>
  <c r="D65" i="13"/>
  <c r="E64" i="13"/>
  <c r="AC65" i="16" l="1"/>
  <c r="B74" i="16"/>
  <c r="E64" i="15"/>
  <c r="D65" i="15"/>
  <c r="E65" i="13"/>
  <c r="F64" i="13"/>
  <c r="C74" i="16" l="1"/>
  <c r="B75" i="16"/>
  <c r="F64" i="15"/>
  <c r="E65" i="15"/>
  <c r="F65" i="13"/>
  <c r="G64" i="13"/>
  <c r="D74" i="16" l="1"/>
  <c r="C75" i="16"/>
  <c r="G64" i="15"/>
  <c r="F65" i="15"/>
  <c r="G65" i="13"/>
  <c r="H64" i="13"/>
  <c r="D75" i="16" l="1"/>
  <c r="E74" i="16"/>
  <c r="G65" i="15"/>
  <c r="H65" i="13"/>
  <c r="I64" i="13"/>
  <c r="F74" i="16" l="1"/>
  <c r="E75" i="16"/>
  <c r="I64" i="15"/>
  <c r="H65" i="15"/>
  <c r="J64" i="13"/>
  <c r="I65" i="13"/>
  <c r="G74" i="16" l="1"/>
  <c r="F75" i="16"/>
  <c r="I65" i="15"/>
  <c r="J64" i="15"/>
  <c r="K64" i="13"/>
  <c r="J65" i="13"/>
  <c r="H74" i="16" l="1"/>
  <c r="G75" i="16"/>
  <c r="J65" i="15"/>
  <c r="K64" i="15"/>
  <c r="L64" i="13"/>
  <c r="K65" i="13"/>
  <c r="I74" i="16" l="1"/>
  <c r="H75" i="16"/>
  <c r="K65" i="15"/>
  <c r="L64" i="15"/>
  <c r="M64" i="13"/>
  <c r="L65" i="13"/>
  <c r="J74" i="16" l="1"/>
  <c r="I75" i="16"/>
  <c r="L65" i="15"/>
  <c r="M64" i="15"/>
  <c r="N64" i="13"/>
  <c r="M65" i="13"/>
  <c r="K74" i="16" l="1"/>
  <c r="J75" i="16"/>
  <c r="M65" i="15"/>
  <c r="N64" i="15"/>
  <c r="O64" i="13"/>
  <c r="N65" i="13"/>
  <c r="K75" i="16" l="1"/>
  <c r="L74" i="16"/>
  <c r="O64" i="15"/>
  <c r="N65" i="15"/>
  <c r="P64" i="13"/>
  <c r="O65" i="13"/>
  <c r="L75" i="16" l="1"/>
  <c r="M74" i="16"/>
  <c r="P64" i="15"/>
  <c r="O65" i="15"/>
  <c r="Q64" i="13"/>
  <c r="P65" i="13"/>
  <c r="M75" i="16" l="1"/>
  <c r="N74" i="16"/>
  <c r="Q64" i="15"/>
  <c r="P65" i="15"/>
  <c r="R64" i="13"/>
  <c r="Q65" i="13"/>
  <c r="N75" i="16" l="1"/>
  <c r="O74" i="16"/>
  <c r="R64" i="15"/>
  <c r="Q65" i="15"/>
  <c r="S64" i="13"/>
  <c r="R65" i="13"/>
  <c r="O75" i="16" l="1"/>
  <c r="P74" i="16"/>
  <c r="S64" i="15"/>
  <c r="R65" i="15"/>
  <c r="T64" i="13"/>
  <c r="S65" i="13"/>
  <c r="Q74" i="16" l="1"/>
  <c r="P75" i="16"/>
  <c r="T64" i="15"/>
  <c r="S65" i="15"/>
  <c r="T65" i="13"/>
  <c r="U64" i="13"/>
  <c r="R74" i="16" l="1"/>
  <c r="Q75" i="16"/>
  <c r="U64" i="15"/>
  <c r="T65" i="15"/>
  <c r="U65" i="13"/>
  <c r="V64" i="13"/>
  <c r="S74" i="16" l="1"/>
  <c r="R75" i="16"/>
  <c r="V64" i="15"/>
  <c r="U65" i="15"/>
  <c r="V65" i="13"/>
  <c r="W64" i="13"/>
  <c r="T74" i="16" l="1"/>
  <c r="S75" i="16"/>
  <c r="W64" i="15"/>
  <c r="V65" i="15"/>
  <c r="W65" i="13"/>
  <c r="X64" i="13"/>
  <c r="T75" i="16" l="1"/>
  <c r="U74" i="16"/>
  <c r="X64" i="15"/>
  <c r="W65" i="15"/>
  <c r="X65" i="13"/>
  <c r="Y64" i="13"/>
  <c r="V74" i="16" l="1"/>
  <c r="U75" i="16"/>
  <c r="Y64" i="15"/>
  <c r="X65" i="15"/>
  <c r="Y65" i="13"/>
  <c r="Z64" i="13"/>
  <c r="W74" i="16" l="1"/>
  <c r="V75" i="16"/>
  <c r="Y65" i="15"/>
  <c r="Z64" i="15"/>
  <c r="AA64" i="13"/>
  <c r="Z65" i="13"/>
  <c r="X74" i="16" l="1"/>
  <c r="W75" i="16"/>
  <c r="Z65" i="15"/>
  <c r="AA64" i="15"/>
  <c r="AB64" i="13"/>
  <c r="AA65" i="13"/>
  <c r="Y74" i="16" l="1"/>
  <c r="X75" i="16"/>
  <c r="AA65" i="15"/>
  <c r="AB64" i="15"/>
  <c r="AC64" i="13"/>
  <c r="AB65" i="13"/>
  <c r="Z74" i="16" l="1"/>
  <c r="Y75" i="16"/>
  <c r="AB65" i="15"/>
  <c r="AC64" i="15"/>
  <c r="B74" i="13"/>
  <c r="AC65" i="13"/>
  <c r="AA74" i="16" l="1"/>
  <c r="Z75" i="16"/>
  <c r="AC65" i="15"/>
  <c r="C74" i="13"/>
  <c r="B75" i="13"/>
  <c r="AA75" i="16" l="1"/>
  <c r="AB74" i="16"/>
  <c r="D74" i="13"/>
  <c r="C75" i="13"/>
  <c r="AB75" i="16" l="1"/>
  <c r="AC74" i="16"/>
  <c r="E74" i="13"/>
  <c r="D75" i="13"/>
  <c r="AC75" i="16" l="1"/>
  <c r="B86" i="16"/>
  <c r="F74" i="13"/>
  <c r="E75" i="13"/>
  <c r="C86" i="16" l="1"/>
  <c r="B87" i="16"/>
  <c r="F75" i="13"/>
  <c r="G74" i="13"/>
  <c r="D86" i="16" l="1"/>
  <c r="C87" i="16"/>
  <c r="G75" i="13"/>
  <c r="H74" i="13"/>
  <c r="E86" i="16" l="1"/>
  <c r="D87" i="16"/>
  <c r="H75" i="13"/>
  <c r="I74" i="13"/>
  <c r="F86" i="16" l="1"/>
  <c r="E87" i="16"/>
  <c r="I75" i="13"/>
  <c r="J74" i="13"/>
  <c r="G86" i="16" l="1"/>
  <c r="F87" i="16"/>
  <c r="J75" i="13"/>
  <c r="K74" i="13"/>
  <c r="H86" i="16" l="1"/>
  <c r="G87" i="16"/>
  <c r="L74" i="13"/>
  <c r="K75" i="13"/>
  <c r="I86" i="16" l="1"/>
  <c r="H87" i="16"/>
  <c r="M74" i="13"/>
  <c r="L75" i="13"/>
  <c r="J86" i="16" l="1"/>
  <c r="I87" i="16"/>
  <c r="N74" i="13"/>
  <c r="M75" i="13"/>
  <c r="K86" i="16" l="1"/>
  <c r="J87" i="16"/>
  <c r="O74" i="13"/>
  <c r="N75" i="13"/>
  <c r="L86" i="16" l="1"/>
  <c r="K87" i="16"/>
  <c r="P74" i="13"/>
  <c r="O75" i="13"/>
  <c r="M86" i="16" l="1"/>
  <c r="L87" i="16"/>
  <c r="Q74" i="13"/>
  <c r="P75" i="13"/>
  <c r="M87" i="16" l="1"/>
  <c r="N86" i="16"/>
  <c r="R74" i="13"/>
  <c r="Q75" i="13"/>
  <c r="N87" i="16" l="1"/>
  <c r="O86" i="16"/>
  <c r="S74" i="13"/>
  <c r="R75" i="13"/>
  <c r="O87" i="16" l="1"/>
  <c r="P86" i="16"/>
  <c r="T74" i="13"/>
  <c r="S75" i="13"/>
  <c r="P87" i="16" l="1"/>
  <c r="Q86" i="16"/>
  <c r="U74" i="13"/>
  <c r="T75" i="13"/>
  <c r="Q87" i="16" l="1"/>
  <c r="R86" i="16"/>
  <c r="V74" i="13"/>
  <c r="U75" i="13"/>
  <c r="S86" i="16" l="1"/>
  <c r="R87" i="16"/>
  <c r="V75" i="13"/>
  <c r="W74" i="13"/>
  <c r="T86" i="16" l="1"/>
  <c r="S87" i="16"/>
  <c r="W75" i="13"/>
  <c r="X74" i="13"/>
  <c r="U86" i="16" l="1"/>
  <c r="T87" i="16"/>
  <c r="X75" i="13"/>
  <c r="Y74" i="13"/>
  <c r="V86" i="16" l="1"/>
  <c r="U87" i="16"/>
  <c r="Y75" i="13"/>
  <c r="Z74" i="13"/>
  <c r="V87" i="16" l="1"/>
  <c r="W86" i="16"/>
  <c r="Z75" i="13"/>
  <c r="AA74" i="13"/>
  <c r="X86" i="16" l="1"/>
  <c r="W87" i="16"/>
  <c r="AB74" i="13"/>
  <c r="AA75" i="13"/>
  <c r="Y86" i="16" l="1"/>
  <c r="X87" i="16"/>
  <c r="AC74" i="13"/>
  <c r="AB75" i="13"/>
  <c r="Z86" i="16" l="1"/>
  <c r="Y87" i="16"/>
  <c r="AC75" i="13"/>
  <c r="AA86" i="16" l="1"/>
  <c r="Z87" i="16"/>
  <c r="AB86" i="16" l="1"/>
  <c r="AA87" i="16"/>
  <c r="AC86" i="16" l="1"/>
  <c r="AB87" i="16"/>
  <c r="AC87" i="16" l="1"/>
  <c r="B96" i="16"/>
  <c r="B97" i="16" l="1"/>
  <c r="C96" i="16"/>
  <c r="C97" i="16" l="1"/>
  <c r="D96" i="16"/>
  <c r="E96" i="16" l="1"/>
  <c r="D97" i="16"/>
  <c r="F96" i="16" l="1"/>
  <c r="E97" i="16"/>
  <c r="G96" i="16" l="1"/>
  <c r="F97" i="16"/>
  <c r="H96" i="16" l="1"/>
  <c r="G97" i="16"/>
  <c r="H97" i="16" l="1"/>
  <c r="I96" i="16"/>
  <c r="J96" i="16" l="1"/>
  <c r="I97" i="16"/>
  <c r="K96" i="16" l="1"/>
  <c r="J97" i="16"/>
  <c r="L96" i="16" l="1"/>
  <c r="K97" i="16"/>
  <c r="M96" i="16" l="1"/>
  <c r="L97" i="16"/>
  <c r="N96" i="16" l="1"/>
  <c r="M97" i="16"/>
  <c r="O96" i="16" l="1"/>
  <c r="N97" i="16"/>
  <c r="O97" i="16" l="1"/>
  <c r="P96" i="16"/>
  <c r="P97" i="16" l="1"/>
  <c r="Q96" i="16"/>
  <c r="Q97" i="16" l="1"/>
  <c r="R96" i="16"/>
  <c r="R97" i="16" l="1"/>
  <c r="S96" i="16"/>
  <c r="S97" i="16" l="1"/>
  <c r="T96" i="16"/>
  <c r="U96" i="16" l="1"/>
  <c r="T97" i="16"/>
  <c r="V96" i="16" l="1"/>
  <c r="U97" i="16"/>
  <c r="W96" i="16" l="1"/>
  <c r="V97" i="16"/>
  <c r="X96" i="16" l="1"/>
  <c r="W97" i="16"/>
  <c r="X97" i="16" l="1"/>
  <c r="Y96" i="16"/>
  <c r="Z96" i="16" l="1"/>
  <c r="Y97" i="16"/>
  <c r="AA96" i="16" l="1"/>
  <c r="Z97" i="16"/>
  <c r="AB96" i="16" l="1"/>
  <c r="AA97" i="16"/>
  <c r="AC96" i="16" l="1"/>
  <c r="AB97" i="16"/>
  <c r="AC97" i="16" l="1"/>
  <c r="B106" i="16"/>
  <c r="B107" i="16" l="1"/>
  <c r="C106" i="16"/>
  <c r="D106" i="16" l="1"/>
  <c r="C107" i="16"/>
  <c r="E106" i="16" l="1"/>
  <c r="D107" i="16"/>
  <c r="F106" i="16" l="1"/>
  <c r="E107" i="16"/>
  <c r="G106" i="16" l="1"/>
  <c r="F107" i="16"/>
  <c r="H106" i="16" l="1"/>
  <c r="G107" i="16"/>
  <c r="I106" i="16" l="1"/>
  <c r="H107" i="16"/>
  <c r="J106" i="16" l="1"/>
  <c r="I107" i="16"/>
  <c r="K106" i="16" l="1"/>
  <c r="J107" i="16"/>
  <c r="K107" i="16" l="1"/>
  <c r="L106" i="16"/>
  <c r="M106" i="16" l="1"/>
  <c r="L107" i="16"/>
  <c r="M107" i="16" l="1"/>
  <c r="N106" i="16"/>
  <c r="N107" i="16" l="1"/>
  <c r="O106" i="16"/>
  <c r="O107" i="16" l="1"/>
  <c r="P106" i="16"/>
  <c r="P107" i="16" l="1"/>
  <c r="Q106" i="16"/>
  <c r="Q107" i="16" l="1"/>
  <c r="R106" i="16"/>
  <c r="R107" i="16" l="1"/>
  <c r="S106" i="16"/>
  <c r="T106" i="16" l="1"/>
  <c r="S107" i="16"/>
  <c r="U106" i="16" l="1"/>
  <c r="T107" i="16"/>
  <c r="V106" i="16" l="1"/>
  <c r="U107" i="16"/>
  <c r="W106" i="16" l="1"/>
  <c r="V107" i="16"/>
  <c r="X106" i="16" l="1"/>
  <c r="W107" i="16"/>
  <c r="Y106" i="16" l="1"/>
  <c r="X107" i="16"/>
  <c r="Y107" i="16" l="1"/>
  <c r="Z106" i="16"/>
  <c r="AA106" i="16" l="1"/>
  <c r="Z107" i="16"/>
  <c r="AB106" i="16" l="1"/>
  <c r="AA107" i="16"/>
  <c r="AC106" i="16" l="1"/>
  <c r="AB107" i="16"/>
  <c r="AC107" i="16" l="1"/>
  <c r="B116" i="16"/>
  <c r="B117" i="16" l="1"/>
  <c r="C116" i="16"/>
  <c r="C117" i="16" l="1"/>
  <c r="D116" i="16"/>
  <c r="E116" i="16" l="1"/>
  <c r="D117" i="16"/>
  <c r="F116" i="16" l="1"/>
  <c r="E117" i="16"/>
  <c r="G116" i="16" l="1"/>
  <c r="F117" i="16"/>
  <c r="H116" i="16" l="1"/>
  <c r="G117" i="16"/>
  <c r="I116" i="16" l="1"/>
  <c r="H117" i="16"/>
  <c r="J116" i="16" l="1"/>
  <c r="I117" i="16"/>
  <c r="K116" i="16" l="1"/>
  <c r="J117" i="16"/>
  <c r="L116" i="16" l="1"/>
  <c r="K117" i="16"/>
  <c r="M116" i="16" l="1"/>
  <c r="L117" i="16"/>
  <c r="N116" i="16" l="1"/>
  <c r="M117" i="16"/>
  <c r="O116" i="16" l="1"/>
  <c r="N117" i="16"/>
  <c r="O117" i="16" l="1"/>
  <c r="P116" i="16"/>
  <c r="P117" i="16" l="1"/>
  <c r="Q116" i="16"/>
  <c r="Q117" i="16" l="1"/>
  <c r="R116" i="16"/>
  <c r="R117" i="16" l="1"/>
  <c r="S116" i="16"/>
  <c r="S117" i="16" l="1"/>
  <c r="T116" i="16"/>
  <c r="U116" i="16" l="1"/>
  <c r="T117" i="16"/>
  <c r="V116" i="16" l="1"/>
  <c r="U117" i="16"/>
  <c r="W116" i="16" l="1"/>
  <c r="V117" i="16"/>
  <c r="X116" i="16" l="1"/>
  <c r="W117" i="16"/>
  <c r="Y116" i="16" l="1"/>
  <c r="X117" i="16"/>
  <c r="Z116" i="16" l="1"/>
  <c r="Y117" i="16"/>
  <c r="AA116" i="16" l="1"/>
  <c r="Z117" i="16"/>
  <c r="AB116" i="16" l="1"/>
  <c r="AA117" i="16"/>
  <c r="AC116" i="16" l="1"/>
  <c r="AB117" i="16"/>
  <c r="AC117" i="16" l="1"/>
  <c r="B126" i="16"/>
  <c r="C126" i="16" l="1"/>
  <c r="B127" i="16"/>
  <c r="D126" i="16" l="1"/>
  <c r="C127" i="16"/>
  <c r="E126" i="16" l="1"/>
  <c r="D127" i="16"/>
  <c r="F126" i="16" l="1"/>
  <c r="E127" i="16"/>
  <c r="G126" i="16" l="1"/>
  <c r="F127" i="16"/>
  <c r="H126" i="16" l="1"/>
  <c r="G127" i="16"/>
  <c r="H127" i="16" l="1"/>
  <c r="I126" i="16"/>
  <c r="J126" i="16" l="1"/>
  <c r="I127" i="16"/>
  <c r="K126" i="16" l="1"/>
  <c r="J127" i="16"/>
  <c r="K127" i="16" l="1"/>
  <c r="L126" i="16"/>
  <c r="L127" i="16" l="1"/>
  <c r="M126" i="16"/>
  <c r="M127" i="16" l="1"/>
  <c r="N126" i="16"/>
  <c r="O126" i="16" l="1"/>
  <c r="N127" i="16"/>
  <c r="O127" i="16" l="1"/>
  <c r="P126" i="16"/>
  <c r="Q126" i="16" l="1"/>
  <c r="P127" i="16"/>
  <c r="R126" i="16" l="1"/>
  <c r="Q127" i="16"/>
  <c r="S126" i="16" l="1"/>
  <c r="R127" i="16"/>
  <c r="T126" i="16" l="1"/>
  <c r="S127" i="16"/>
  <c r="U126" i="16" l="1"/>
  <c r="T127" i="16"/>
  <c r="V126" i="16" l="1"/>
  <c r="U127" i="16"/>
  <c r="W126" i="16" l="1"/>
  <c r="V127" i="16"/>
  <c r="W127" i="16" l="1"/>
  <c r="X126" i="16"/>
  <c r="Y126" i="16" l="1"/>
  <c r="X127" i="16"/>
  <c r="Y127" i="16" l="1"/>
  <c r="Z126" i="16"/>
  <c r="AA126" i="16" l="1"/>
  <c r="Z127" i="16"/>
  <c r="AA127" i="16" l="1"/>
  <c r="AB126" i="16"/>
  <c r="AB127" i="16" l="1"/>
  <c r="AC126" i="16"/>
  <c r="AC127" i="16" l="1"/>
  <c r="B136" i="16"/>
  <c r="C136" i="16" l="1"/>
  <c r="B137" i="16"/>
  <c r="D136" i="16" l="1"/>
  <c r="C137" i="16"/>
  <c r="E136" i="16" l="1"/>
  <c r="D137" i="16"/>
  <c r="F136" i="16" l="1"/>
  <c r="E137" i="16"/>
  <c r="G136" i="16" l="1"/>
  <c r="F137" i="16"/>
  <c r="H136" i="16" l="1"/>
  <c r="G137" i="16"/>
  <c r="I136" i="16" l="1"/>
  <c r="H137" i="16"/>
  <c r="J136" i="16" l="1"/>
  <c r="I137" i="16"/>
  <c r="K136" i="16" l="1"/>
  <c r="J137" i="16"/>
  <c r="L136" i="16" l="1"/>
  <c r="K137" i="16"/>
  <c r="M136" i="16" l="1"/>
  <c r="L137" i="16"/>
  <c r="M137" i="16" l="1"/>
  <c r="N136" i="16"/>
  <c r="N137" i="16" l="1"/>
  <c r="O136" i="16"/>
  <c r="O137" i="16" l="1"/>
  <c r="P136" i="16"/>
  <c r="P137" i="16" l="1"/>
  <c r="Q136" i="16"/>
  <c r="Q137" i="16" l="1"/>
  <c r="R136" i="16"/>
  <c r="S136" i="16" l="1"/>
  <c r="R137" i="16"/>
  <c r="T136" i="16" l="1"/>
  <c r="S137" i="16"/>
  <c r="U136" i="16" l="1"/>
  <c r="T137" i="16"/>
  <c r="V136" i="16" l="1"/>
  <c r="U137" i="16"/>
  <c r="W136" i="16" l="1"/>
  <c r="V137" i="16"/>
  <c r="X136" i="16" l="1"/>
  <c r="W137" i="16"/>
  <c r="Y136" i="16" l="1"/>
  <c r="X137" i="16"/>
  <c r="Z136" i="16" l="1"/>
  <c r="Y137" i="16"/>
  <c r="Z137" i="16" l="1"/>
  <c r="AA136" i="16"/>
  <c r="AA137" i="16" l="1"/>
  <c r="AB136" i="16"/>
  <c r="AC136" i="16" l="1"/>
  <c r="AB137" i="16"/>
  <c r="AC137" i="16" l="1"/>
  <c r="B146" i="16"/>
  <c r="B147" i="16" l="1"/>
</calcChain>
</file>

<file path=xl/sharedStrings.xml><?xml version="1.0" encoding="utf-8"?>
<sst xmlns="http://schemas.openxmlformats.org/spreadsheetml/2006/main" count="462" uniqueCount="43">
  <si>
    <t>日</t>
    <rPh sb="0" eb="1">
      <t>ニチ</t>
    </rPh>
    <phoneticPr fontId="1"/>
  </si>
  <si>
    <t>実施</t>
    <rPh sb="0" eb="2">
      <t>ジッシ</t>
    </rPh>
    <phoneticPr fontId="1"/>
  </si>
  <si>
    <t>曜日</t>
    <rPh sb="0" eb="2">
      <t>ヨウビ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</si>
  <si>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</si>
  <si>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／</t>
    <phoneticPr fontId="1"/>
  </si>
  <si>
    <t>【算定除外期間】：夏季休暇（8月13日～8月15日）、年末年始（12月29日～翌年1月3日）は算定期間の分母・分子に含めない</t>
    <rPh sb="1" eb="3">
      <t>サンテイ</t>
    </rPh>
    <rPh sb="3" eb="5">
      <t>ジョガイ</t>
    </rPh>
    <rPh sb="5" eb="7">
      <t>キカン</t>
    </rPh>
    <rPh sb="9" eb="11">
      <t>カキ</t>
    </rPh>
    <rPh sb="11" eb="13">
      <t>キュウカ</t>
    </rPh>
    <rPh sb="15" eb="16">
      <t>ガツ</t>
    </rPh>
    <rPh sb="18" eb="19">
      <t>ニチ</t>
    </rPh>
    <rPh sb="21" eb="22">
      <t>ガツ</t>
    </rPh>
    <rPh sb="24" eb="25">
      <t>ニチ</t>
    </rPh>
    <rPh sb="27" eb="31">
      <t>ネンマツネンシ</t>
    </rPh>
    <rPh sb="34" eb="35">
      <t>ガツ</t>
    </rPh>
    <rPh sb="37" eb="38">
      <t>ニチ</t>
    </rPh>
    <rPh sb="39" eb="41">
      <t>ヨクトシ</t>
    </rPh>
    <rPh sb="42" eb="43">
      <t>ガツ</t>
    </rPh>
    <rPh sb="44" eb="45">
      <t>ニチ</t>
    </rPh>
    <rPh sb="47" eb="51">
      <t>サンテイキカン</t>
    </rPh>
    <rPh sb="52" eb="54">
      <t>ブンボ</t>
    </rPh>
    <rPh sb="55" eb="57">
      <t>ブンシ</t>
    </rPh>
    <rPh sb="58" eb="59">
      <t>フク</t>
    </rPh>
    <phoneticPr fontId="1"/>
  </si>
  <si>
    <t>閉所日数</t>
    <rPh sb="0" eb="2">
      <t>ヘイショ</t>
    </rPh>
    <rPh sb="2" eb="4">
      <t>ニッスウ</t>
    </rPh>
    <phoneticPr fontId="1"/>
  </si>
  <si>
    <t>年</t>
    <rPh sb="0" eb="1">
      <t>ネン</t>
    </rPh>
    <phoneticPr fontId="1"/>
  </si>
  <si>
    <t>／</t>
  </si>
  <si>
    <t>対象期間外</t>
    <rPh sb="0" eb="5">
      <t>タイショウキカンガイ</t>
    </rPh>
    <phoneticPr fontId="1"/>
  </si>
  <si>
    <t>【凡例】</t>
    <rPh sb="1" eb="3">
      <t>ハンレイ</t>
    </rPh>
    <phoneticPr fontId="1"/>
  </si>
  <si>
    <t>作業日（※空欄）</t>
    <rPh sb="0" eb="3">
      <t>サギョウビ</t>
    </rPh>
    <rPh sb="5" eb="7">
      <t>クウラン</t>
    </rPh>
    <phoneticPr fontId="1"/>
  </si>
  <si>
    <t>行事</t>
    <phoneticPr fontId="1"/>
  </si>
  <si>
    <t>休</t>
  </si>
  <si>
    <t>休</t>
    <rPh sb="0" eb="1">
      <t>ヤス</t>
    </rPh>
    <phoneticPr fontId="1"/>
  </si>
  <si>
    <t>休日</t>
    <rPh sb="0" eb="2">
      <t>キュウジツ</t>
    </rPh>
    <phoneticPr fontId="1"/>
  </si>
  <si>
    <t>工事名</t>
    <rPh sb="0" eb="3">
      <t>コウジメイ</t>
    </rPh>
    <phoneticPr fontId="1"/>
  </si>
  <si>
    <t>工期</t>
    <rPh sb="0" eb="1">
      <t>コウ</t>
    </rPh>
    <rPh sb="1" eb="2">
      <t>キ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</si>
  <si>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</si>
  <si>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</si>
  <si>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</si>
  <si>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～</t>
  </si>
  <si>
    <t>対象期間</t>
    <phoneticPr fontId="1"/>
  </si>
  <si>
    <t>閉所日数</t>
    <phoneticPr fontId="1"/>
  </si>
  <si>
    <t>現場閉所率</t>
    <phoneticPr fontId="1"/>
  </si>
  <si>
    <t>工事年度及び
工事番号</t>
    <rPh sb="0" eb="2">
      <t>コウジ</t>
    </rPh>
    <rPh sb="2" eb="4">
      <t>ネンド</t>
    </rPh>
    <rPh sb="4" eb="5">
      <t>オヨ</t>
    </rPh>
    <rPh sb="7" eb="9">
      <t>コウジ</t>
    </rPh>
    <rPh sb="9" eb="11">
      <t>バンゴウ</t>
    </rPh>
    <phoneticPr fontId="1"/>
  </si>
  <si>
    <t>現場閉所計</t>
    <phoneticPr fontId="1"/>
  </si>
  <si>
    <t>現場閉所累計</t>
    <phoneticPr fontId="1"/>
  </si>
  <si>
    <t>休日（現場閉所）取得実績表</t>
    <rPh sb="0" eb="2">
      <t>キュウジツ</t>
    </rPh>
    <rPh sb="3" eb="5">
      <t>ゲンバ</t>
    </rPh>
    <rPh sb="5" eb="7">
      <t>ヘイショ</t>
    </rPh>
    <rPh sb="8" eb="10">
      <t>シュトク</t>
    </rPh>
    <rPh sb="10" eb="12">
      <t>ジッセキ</t>
    </rPh>
    <rPh sb="12" eb="13">
      <t>ヒョウ</t>
    </rPh>
    <phoneticPr fontId="1"/>
  </si>
  <si>
    <t>（別紙2）</t>
    <phoneticPr fontId="1"/>
  </si>
  <si>
    <t>対象日数</t>
    <rPh sb="0" eb="2">
      <t>タイショウ</t>
    </rPh>
    <rPh sb="2" eb="4">
      <t>ニッスウ</t>
    </rPh>
    <phoneticPr fontId="1"/>
  </si>
  <si>
    <t>閉所率</t>
    <rPh sb="0" eb="2">
      <t>ヘイショ</t>
    </rPh>
    <rPh sb="2" eb="3">
      <t>リツ</t>
    </rPh>
    <phoneticPr fontId="1"/>
  </si>
  <si>
    <t>実績</t>
    <rPh sb="0" eb="2">
      <t>ジッセキ</t>
    </rPh>
    <phoneticPr fontId="1"/>
  </si>
  <si>
    <t>夏休</t>
    <rPh sb="0" eb="2">
      <t>ナツヤス</t>
    </rPh>
    <phoneticPr fontId="1"/>
  </si>
  <si>
    <t>令和6年度　○○　第1号</t>
    <rPh sb="3" eb="5">
      <t>ネンド</t>
    </rPh>
    <rPh sb="9" eb="10">
      <t>ダイ</t>
    </rPh>
    <rPh sb="11" eb="12">
      <t>ゴウ</t>
    </rPh>
    <phoneticPr fontId="1"/>
  </si>
  <si>
    <t>○○○○○○○○○○○○工事</t>
    <phoneticPr fontId="1"/>
  </si>
  <si>
    <t>完成日</t>
    <rPh sb="0" eb="2">
      <t>カンセイ</t>
    </rPh>
    <rPh sb="2" eb="3">
      <t>ビ</t>
    </rPh>
    <phoneticPr fontId="2"/>
  </si>
  <si>
    <t>※１工事着手日：始期日以降に準備工事（現場事務所の建設・測量等）、工場製作を含む工事における工場製作工に着手した日</t>
    <phoneticPr fontId="1"/>
  </si>
  <si>
    <t>工事着手</t>
    <rPh sb="0" eb="2">
      <t>コウジ</t>
    </rPh>
    <rPh sb="2" eb="4">
      <t>チャクシュ</t>
    </rPh>
    <phoneticPr fontId="2"/>
  </si>
  <si>
    <t>28日換算</t>
    <rPh sb="2" eb="3">
      <t>ヒ</t>
    </rPh>
    <rPh sb="3" eb="5">
      <t>カンサン</t>
    </rPh>
    <phoneticPr fontId="1"/>
  </si>
  <si>
    <t>現場完成</t>
    <rPh sb="0" eb="2">
      <t>ゲンバ</t>
    </rPh>
    <rPh sb="2" eb="4">
      <t>カンセイ</t>
    </rPh>
    <phoneticPr fontId="2"/>
  </si>
  <si>
    <t>※２現場完成日：工事施工範囲内で全ての作業（後片付けを含む）が完了した日
　　　　　　　　　  （工事現場事務所は工事施工範囲外に設置するため、ここで言う後片付けの対象に含まない）</t>
    <rPh sb="2" eb="4">
      <t>ゲンバ</t>
    </rPh>
    <rPh sb="4" eb="6">
      <t>カンセイ</t>
    </rPh>
    <phoneticPr fontId="1"/>
  </si>
  <si>
    <t>別紙2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</si>
</sst>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%"/>
    <numFmt numFmtId="178" formatCode="m/d"/>
    <numFmt numFmtId="179" formatCode="0.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CD7F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auto="1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0" fillId="0" borderId="0" xfId="0" applyAlignment="1">
      <alignment vertical="center" textRotation="255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0" fillId="7" borderId="0" xfId="0" applyFill="1">
      <alignment vertical="center"/>
    </xf>
    <xf numFmtId="0" fontId="0" fillId="0" borderId="0" xfId="0" applyAlignment="1">
      <alignment horizontal="center" vertical="center"/>
    </xf>
    <xf numFmtId="0" fontId="0" fillId="7" borderId="0" xfId="0" applyFill="1" applyAlignment="1">
      <alignment vertical="center" textRotation="255" shrinkToFit="1"/>
    </xf>
    <xf numFmtId="0" fontId="0" fillId="7" borderId="0" xfId="0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textRotation="255"/>
    </xf>
    <xf numFmtId="0" fontId="11" fillId="0" borderId="0" xfId="0" applyFont="1">
      <alignment vertical="center"/>
    </xf>
    <xf numFmtId="0" fontId="11" fillId="0" borderId="0" xfId="0" applyFont="1" applyFill="1" applyBorder="1" applyAlignment="1">
      <alignment horizontal="center" vertical="center"/>
    </xf>
    <xf numFmtId="178" fontId="10" fillId="0" borderId="3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5" xfId="0" applyFont="1" applyBorder="1">
      <alignment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8" fillId="8" borderId="23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6" xfId="0" applyFont="1" applyBorder="1">
      <alignment vertical="center"/>
    </xf>
    <xf numFmtId="0" fontId="11" fillId="0" borderId="21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9" xfId="0" applyFont="1" applyBorder="1">
      <alignment vertical="center"/>
    </xf>
    <xf numFmtId="0" fontId="8" fillId="9" borderId="22" xfId="0" applyFont="1" applyFill="1" applyBorder="1" applyAlignment="1">
      <alignment vertical="center"/>
    </xf>
    <xf numFmtId="0" fontId="8" fillId="9" borderId="23" xfId="0" applyFont="1" applyFill="1" applyBorder="1" applyAlignment="1">
      <alignment horizontal="center" vertical="center"/>
    </xf>
    <xf numFmtId="0" fontId="8" fillId="9" borderId="23" xfId="0" applyFont="1" applyFill="1" applyBorder="1" applyAlignment="1">
      <alignment vertical="center"/>
    </xf>
    <xf numFmtId="0" fontId="8" fillId="9" borderId="24" xfId="0" applyFont="1" applyFill="1" applyBorder="1" applyAlignment="1">
      <alignment horizontal="center" vertical="center"/>
    </xf>
    <xf numFmtId="177" fontId="9" fillId="0" borderId="0" xfId="1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6" fillId="0" borderId="0" xfId="1" applyNumberFormat="1" applyFont="1" applyFill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 applyFill="1" applyBorder="1" applyAlignment="1">
      <alignment horizontal="distributed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15" xfId="0" applyFont="1" applyBorder="1">
      <alignment vertical="center"/>
    </xf>
    <xf numFmtId="0" fontId="10" fillId="0" borderId="14" xfId="0" applyFont="1" applyFill="1" applyBorder="1">
      <alignment vertical="center"/>
    </xf>
    <xf numFmtId="0" fontId="14" fillId="0" borderId="14" xfId="0" applyFont="1" applyBorder="1">
      <alignment vertical="center"/>
    </xf>
    <xf numFmtId="0" fontId="14" fillId="0" borderId="20" xfId="0" applyFont="1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4" fillId="0" borderId="0" xfId="0" applyFont="1" applyBorder="1">
      <alignment vertical="center"/>
    </xf>
    <xf numFmtId="0" fontId="12" fillId="0" borderId="36" xfId="0" applyFont="1" applyBorder="1" applyAlignment="1">
      <alignment horizontal="center" vertical="center"/>
    </xf>
    <xf numFmtId="178" fontId="10" fillId="10" borderId="35" xfId="0" applyNumberFormat="1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0" fillId="10" borderId="5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14" xfId="0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6" fillId="0" borderId="0" xfId="0" applyFont="1" applyAlignment="1"/>
    <xf numFmtId="0" fontId="8" fillId="9" borderId="1" xfId="0" applyFont="1" applyFill="1" applyBorder="1" applyAlignment="1">
      <alignment horizontal="distributed" vertical="center" wrapText="1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176" fontId="12" fillId="0" borderId="43" xfId="0" applyNumberFormat="1" applyFont="1" applyBorder="1" applyAlignment="1">
      <alignment horizontal="center" vertical="center"/>
    </xf>
    <xf numFmtId="176" fontId="12" fillId="0" borderId="45" xfId="0" applyNumberFormat="1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177" fontId="13" fillId="0" borderId="43" xfId="1" applyNumberFormat="1" applyFont="1" applyBorder="1" applyAlignment="1">
      <alignment horizontal="center" vertical="center"/>
    </xf>
    <xf numFmtId="177" fontId="13" fillId="0" borderId="42" xfId="1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 indent="30"/>
    </xf>
    <xf numFmtId="0" fontId="2" fillId="0" borderId="0" xfId="0" applyFont="1" applyAlignment="1">
      <alignment horizontal="center" vertical="center"/>
    </xf>
    <xf numFmtId="0" fontId="8" fillId="8" borderId="22" xfId="0" applyFont="1" applyFill="1" applyBorder="1" applyAlignment="1">
      <alignment horizontal="left" vertical="center"/>
    </xf>
    <xf numFmtId="0" fontId="8" fillId="8" borderId="23" xfId="0" applyFont="1" applyFill="1" applyBorder="1" applyAlignment="1">
      <alignment horizontal="left" vertical="center"/>
    </xf>
    <xf numFmtId="0" fontId="8" fillId="8" borderId="24" xfId="0" applyFont="1" applyFill="1" applyBorder="1" applyAlignment="1">
      <alignment horizontal="left" vertical="center"/>
    </xf>
    <xf numFmtId="0" fontId="12" fillId="0" borderId="39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8" fillId="8" borderId="15" xfId="0" applyFont="1" applyFill="1" applyBorder="1" applyAlignment="1">
      <alignment horizontal="left" vertical="center"/>
    </xf>
    <xf numFmtId="0" fontId="8" fillId="8" borderId="14" xfId="0" applyFont="1" applyFill="1" applyBorder="1" applyAlignment="1">
      <alignment horizontal="left" vertical="center"/>
    </xf>
    <xf numFmtId="0" fontId="8" fillId="8" borderId="16" xfId="0" applyFont="1" applyFill="1" applyBorder="1" applyAlignment="1">
      <alignment horizontal="left" vertical="center"/>
    </xf>
    <xf numFmtId="0" fontId="8" fillId="8" borderId="17" xfId="0" applyFont="1" applyFill="1" applyBorder="1" applyAlignment="1">
      <alignment horizontal="left" vertical="center"/>
    </xf>
    <xf numFmtId="0" fontId="8" fillId="8" borderId="18" xfId="0" applyFont="1" applyFill="1" applyBorder="1" applyAlignment="1">
      <alignment horizontal="left" vertical="center"/>
    </xf>
    <xf numFmtId="0" fontId="8" fillId="8" borderId="19" xfId="0" applyFont="1" applyFill="1" applyBorder="1" applyAlignment="1">
      <alignment horizontal="left" vertical="center"/>
    </xf>
    <xf numFmtId="0" fontId="8" fillId="9" borderId="15" xfId="0" applyFont="1" applyFill="1" applyBorder="1" applyAlignment="1">
      <alignment horizontal="distributed" vertical="center" wrapText="1"/>
    </xf>
    <xf numFmtId="0" fontId="8" fillId="9" borderId="14" xfId="0" applyFont="1" applyFill="1" applyBorder="1" applyAlignment="1">
      <alignment horizontal="distributed" vertical="center" wrapText="1"/>
    </xf>
    <xf numFmtId="0" fontId="8" fillId="9" borderId="16" xfId="0" applyFont="1" applyFill="1" applyBorder="1" applyAlignment="1">
      <alignment horizontal="distributed" vertical="center" wrapText="1"/>
    </xf>
    <xf numFmtId="0" fontId="8" fillId="9" borderId="17" xfId="0" applyFont="1" applyFill="1" applyBorder="1" applyAlignment="1">
      <alignment horizontal="distributed" vertical="center" wrapText="1"/>
    </xf>
    <xf numFmtId="0" fontId="8" fillId="9" borderId="18" xfId="0" applyFont="1" applyFill="1" applyBorder="1" applyAlignment="1">
      <alignment horizontal="distributed" vertical="center" wrapText="1"/>
    </xf>
    <xf numFmtId="0" fontId="8" fillId="9" borderId="19" xfId="0" applyFont="1" applyFill="1" applyBorder="1" applyAlignment="1">
      <alignment horizontal="distributed" vertical="center" wrapText="1"/>
    </xf>
    <xf numFmtId="0" fontId="12" fillId="0" borderId="2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176" fontId="12" fillId="0" borderId="40" xfId="0" applyNumberFormat="1" applyFont="1" applyBorder="1" applyAlignment="1">
      <alignment horizontal="center" vertical="center"/>
    </xf>
    <xf numFmtId="176" fontId="12" fillId="0" borderId="37" xfId="0" applyNumberFormat="1" applyFont="1" applyBorder="1" applyAlignment="1">
      <alignment horizontal="center" vertical="center"/>
    </xf>
    <xf numFmtId="179" fontId="12" fillId="0" borderId="40" xfId="0" applyNumberFormat="1" applyFont="1" applyBorder="1" applyAlignment="1">
      <alignment horizontal="center" vertical="center"/>
    </xf>
    <xf numFmtId="179" fontId="12" fillId="0" borderId="37" xfId="0" applyNumberFormat="1" applyFont="1" applyBorder="1" applyAlignment="1">
      <alignment horizontal="center" vertical="center"/>
    </xf>
    <xf numFmtId="177" fontId="13" fillId="0" borderId="40" xfId="1" applyNumberFormat="1" applyFont="1" applyBorder="1" applyAlignment="1">
      <alignment horizontal="center" vertical="center"/>
    </xf>
    <xf numFmtId="177" fontId="13" fillId="0" borderId="27" xfId="1" applyNumberFormat="1" applyFont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 textRotation="255"/>
    </xf>
    <xf numFmtId="0" fontId="0" fillId="0" borderId="29" xfId="0" applyFont="1" applyFill="1" applyBorder="1" applyAlignment="1">
      <alignment horizontal="center" vertical="center" textRotation="255"/>
    </xf>
    <xf numFmtId="0" fontId="0" fillId="0" borderId="30" xfId="0" applyFont="1" applyFill="1" applyBorder="1" applyAlignment="1">
      <alignment horizontal="center" vertical="center" textRotation="255"/>
    </xf>
    <xf numFmtId="0" fontId="0" fillId="3" borderId="11" xfId="0" applyFill="1" applyBorder="1" applyAlignment="1">
      <alignment horizontal="center" vertical="center" textRotation="255"/>
    </xf>
    <xf numFmtId="0" fontId="0" fillId="3" borderId="12" xfId="0" applyFill="1" applyBorder="1" applyAlignment="1">
      <alignment horizontal="center" vertical="center" textRotation="255"/>
    </xf>
    <xf numFmtId="0" fontId="0" fillId="3" borderId="13" xfId="0" applyFill="1" applyBorder="1" applyAlignment="1">
      <alignment horizontal="center" vertical="center" textRotation="255"/>
    </xf>
    <xf numFmtId="0" fontId="0" fillId="4" borderId="8" xfId="0" applyFill="1" applyBorder="1" applyAlignment="1">
      <alignment horizontal="center" vertical="center" textRotation="255"/>
    </xf>
    <xf numFmtId="0" fontId="0" fillId="4" borderId="9" xfId="0" applyFill="1" applyBorder="1" applyAlignment="1">
      <alignment horizontal="center" vertical="center" textRotation="255"/>
    </xf>
    <xf numFmtId="0" fontId="0" fillId="4" borderId="10" xfId="0" applyFill="1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4" fillId="2" borderId="28" xfId="0" applyFont="1" applyFill="1" applyBorder="1" applyAlignment="1">
      <alignment horizontal="center" vertical="center" textRotation="255"/>
    </xf>
    <xf numFmtId="0" fontId="5" fillId="2" borderId="29" xfId="0" applyFont="1" applyFill="1" applyBorder="1" applyAlignment="1">
      <alignment horizontal="center" vertical="center" textRotation="255"/>
    </xf>
    <xf numFmtId="0" fontId="5" fillId="2" borderId="30" xfId="0" applyFont="1" applyFill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5" borderId="7" xfId="1" applyNumberFormat="1" applyFont="1" applyFill="1" applyBorder="1" applyAlignment="1">
      <alignment horizontal="center" vertical="center"/>
    </xf>
    <xf numFmtId="177" fontId="6" fillId="5" borderId="25" xfId="1" applyNumberFormat="1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0" fillId="10" borderId="28" xfId="0" applyFont="1" applyFill="1" applyBorder="1" applyAlignment="1">
      <alignment horizontal="center" vertical="center" textRotation="255"/>
    </xf>
    <xf numFmtId="0" fontId="0" fillId="10" borderId="29" xfId="0" applyFont="1" applyFill="1" applyBorder="1" applyAlignment="1">
      <alignment horizontal="center" vertical="center" textRotation="255"/>
    </xf>
    <xf numFmtId="0" fontId="0" fillId="10" borderId="30" xfId="0" applyFont="1" applyFill="1" applyBorder="1" applyAlignment="1">
      <alignment horizontal="center" vertical="center" textRotation="255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6" fillId="6" borderId="0" xfId="0" applyFont="1" applyFill="1" applyAlignment="1">
      <alignment horizontal="left" vertical="center"/>
    </xf>
  </cellXfs>
  <cellStyles count="2">
    <cellStyle name="パーセント" xfId="1" builtinId="5"/>
    <cellStyle name="標準" xfId="0" builtinId="0"/>
  </cellStyles>
  <dxfs count="22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 patternType="solid">
          <fgColor auto="1"/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0000FF"/>
      </font>
      <fill>
        <patternFill>
          <bgColor rgb="FF66CCFF"/>
        </patternFill>
      </fill>
    </dxf>
    <dxf>
      <font>
        <color rgb="FFFF0000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0000FF"/>
      </font>
      <fill>
        <patternFill>
          <bgColor rgb="FF66CCFF"/>
        </patternFill>
      </fill>
    </dxf>
    <dxf>
      <font>
        <color rgb="FFFF0000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0000FF"/>
      </font>
      <fill>
        <patternFill>
          <bgColor rgb="FF66CCFF"/>
        </patternFill>
      </fill>
    </dxf>
    <dxf>
      <font>
        <color rgb="FFFF0000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0000FF"/>
      </font>
      <fill>
        <patternFill>
          <bgColor rgb="FF66CCFF"/>
        </patternFill>
      </fill>
    </dxf>
    <dxf>
      <font>
        <color rgb="FFFF0000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0000FF"/>
      </font>
      <fill>
        <patternFill>
          <bgColor rgb="FF66CCFF"/>
        </patternFill>
      </fill>
    </dxf>
    <dxf>
      <font>
        <color rgb="FFFF0000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0000FF"/>
      </font>
      <fill>
        <patternFill>
          <bgColor rgb="FF66CCFF"/>
        </patternFill>
      </fill>
    </dxf>
    <dxf>
      <font>
        <color rgb="FFFF0000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0000FF"/>
      </font>
      <fill>
        <patternFill>
          <bgColor rgb="FF66CCFF"/>
        </patternFill>
      </fill>
    </dxf>
    <dxf>
      <font>
        <color rgb="FFFF0000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0000FF"/>
      </font>
      <fill>
        <patternFill>
          <bgColor rgb="FF66CCFF"/>
        </patternFill>
      </fill>
    </dxf>
    <dxf>
      <font>
        <color rgb="FFFF0000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0000FF"/>
      </font>
      <fill>
        <patternFill>
          <bgColor rgb="FF66CCFF"/>
        </patternFill>
      </fill>
    </dxf>
    <dxf>
      <font>
        <color rgb="FFFF0000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0000FF"/>
      </font>
      <fill>
        <patternFill>
          <bgColor rgb="FF66CCFF"/>
        </patternFill>
      </fill>
    </dxf>
    <dxf>
      <font>
        <color rgb="FFFF0000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0000FF"/>
      </font>
      <fill>
        <patternFill>
          <bgColor rgb="FF66CCFF"/>
        </patternFill>
      </fill>
    </dxf>
    <dxf>
      <font>
        <color rgb="FFFF0000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0000FF"/>
      </font>
      <fill>
        <patternFill>
          <bgColor rgb="FF66CCFF"/>
        </patternFill>
      </fill>
    </dxf>
    <dxf>
      <font>
        <color rgb="FFFF0000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0000FF"/>
      </font>
      <fill>
        <patternFill>
          <bgColor rgb="FF66CCFF"/>
        </patternFill>
      </fill>
    </dxf>
    <dxf>
      <font>
        <color rgb="FFFF0000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0000FF"/>
      </font>
      <fill>
        <patternFill>
          <bgColor rgb="FF66CCFF"/>
        </patternFill>
      </fill>
    </dxf>
    <dxf>
      <font>
        <color rgb="FFFF0000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 patternType="solid">
          <fgColor auto="1"/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0000FF"/>
      </font>
      <fill>
        <patternFill>
          <bgColor rgb="FF66CCFF"/>
        </patternFill>
      </fill>
    </dxf>
    <dxf>
      <font>
        <color rgb="FFFF0000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0000FF"/>
      </font>
      <fill>
        <patternFill>
          <bgColor rgb="FF66CCFF"/>
        </patternFill>
      </fill>
    </dxf>
    <dxf>
      <font>
        <color rgb="FFFF0000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0000FF"/>
      </font>
      <fill>
        <patternFill>
          <bgColor rgb="FF66CCFF"/>
        </patternFill>
      </fill>
    </dxf>
    <dxf>
      <font>
        <color rgb="FFFF0000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0000FF"/>
      </font>
      <fill>
        <patternFill>
          <bgColor rgb="FF66CCFF"/>
        </patternFill>
      </fill>
    </dxf>
    <dxf>
      <font>
        <color rgb="FFFF0000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0000FF"/>
      </font>
      <fill>
        <patternFill>
          <bgColor rgb="FF66CCFF"/>
        </patternFill>
      </fill>
    </dxf>
    <dxf>
      <font>
        <color rgb="FFFF0000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0000FF"/>
      </font>
      <fill>
        <patternFill>
          <bgColor rgb="FF66CCFF"/>
        </patternFill>
      </fill>
    </dxf>
    <dxf>
      <font>
        <color rgb="FFFF0000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0000FF"/>
      </font>
      <fill>
        <patternFill>
          <bgColor rgb="FF66CCFF"/>
        </patternFill>
      </fill>
    </dxf>
    <dxf>
      <font>
        <color rgb="FFFF0000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 patternType="solid">
          <fgColor auto="1"/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0000FF"/>
      </font>
      <fill>
        <patternFill>
          <bgColor rgb="FF66CCFF"/>
        </patternFill>
      </fill>
    </dxf>
    <dxf>
      <font>
        <color rgb="FFFF0000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0000FF"/>
      </font>
      <fill>
        <patternFill>
          <bgColor rgb="FF66CCFF"/>
        </patternFill>
      </fill>
    </dxf>
    <dxf>
      <font>
        <color rgb="FFFF0000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0000FF"/>
      </font>
      <fill>
        <patternFill>
          <bgColor rgb="FF66CCFF"/>
        </patternFill>
      </fill>
    </dxf>
    <dxf>
      <font>
        <color rgb="FFFF0000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0000FF"/>
      </font>
      <fill>
        <patternFill>
          <bgColor rgb="FF66CCFF"/>
        </patternFill>
      </fill>
    </dxf>
    <dxf>
      <font>
        <color rgb="FFFF0000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0000FF"/>
      </font>
      <fill>
        <patternFill>
          <bgColor rgb="FF66CCFF"/>
        </patternFill>
      </fill>
    </dxf>
    <dxf>
      <font>
        <color rgb="FFFF0000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0000FF"/>
      </font>
      <fill>
        <patternFill>
          <bgColor rgb="FF66CCFF"/>
        </patternFill>
      </fill>
    </dxf>
    <dxf>
      <font>
        <color rgb="FFFF0000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8F8F8"/>
      <color rgb="FFFFFF99"/>
      <color rgb="FF99FF99"/>
      <color rgb="FF99FF66"/>
      <color rgb="FF66FF33"/>
      <color rgb="FF66CCFF"/>
      <color rgb="FF0000FF"/>
      <color rgb="FF7CD7F4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173344</xdr:colOff>
      <xdr:row>8</xdr:row>
      <xdr:rowOff>18515</xdr:rowOff>
    </xdr:from>
    <xdr:to>
      <xdr:col>22</xdr:col>
      <xdr:colOff>60938</xdr:colOff>
      <xdr:row>11</xdr:row>
      <xdr:rowOff>67088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CFCEB65-1769-4498-BD50-B5E78C2E3C88}"/>
            </a:ext>
          </a:extLst>
        </xdr:cNvPr>
        <xdr:cNvSpPr txBox="1"/>
      </xdr:nvSpPr>
      <xdr:spPr>
        <a:xfrm>
          <a:off x="4897744" y="1628240"/>
          <a:ext cx="3888094" cy="59149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現場閉所日数　</a:t>
          </a:r>
          <a:r>
            <a:rPr kumimoji="1" lang="en-US" altLang="ja-JP" sz="1200" b="1"/>
            <a:t>÷</a:t>
          </a:r>
          <a:r>
            <a:rPr kumimoji="1" lang="ja-JP" altLang="en-US" sz="1200" b="1"/>
            <a:t>　対象期間　＝　現場閉所の割合</a:t>
          </a:r>
          <a:endParaRPr kumimoji="1" lang="en-US" altLang="ja-JP" sz="1200" b="1"/>
        </a:p>
        <a:p>
          <a:r>
            <a:rPr kumimoji="1" lang="ja-JP" altLang="en-US" sz="1100"/>
            <a:t>　                  </a:t>
          </a:r>
          <a:r>
            <a:rPr kumimoji="1" lang="ja-JP" altLang="en-US" sz="1200"/>
            <a:t>閉所の割合　≧　</a:t>
          </a:r>
          <a:r>
            <a:rPr kumimoji="1" lang="en-US" altLang="ja-JP" sz="1200"/>
            <a:t>28.5</a:t>
          </a:r>
          <a:r>
            <a:rPr kumimoji="1" lang="ja-JP" altLang="en-US" sz="1200"/>
            <a:t>　　</a:t>
          </a:r>
          <a:r>
            <a:rPr kumimoji="1" lang="en-US" altLang="ja-JP" sz="1200"/>
            <a:t>4</a:t>
          </a:r>
          <a:r>
            <a:rPr kumimoji="1" lang="ja-JP" altLang="en-US" sz="1200"/>
            <a:t>週</a:t>
          </a:r>
          <a:r>
            <a:rPr kumimoji="1" lang="en-US" altLang="ja-JP" sz="1200"/>
            <a:t>8</a:t>
          </a:r>
          <a:r>
            <a:rPr kumimoji="1" lang="ja-JP" altLang="en-US" sz="1200"/>
            <a:t>休以上達成</a:t>
          </a:r>
          <a:endParaRPr lang="ja-JP" altLang="ja-JP">
            <a:effectLst/>
          </a:endParaRPr>
        </a:p>
      </xdr:txBody>
    </xdr:sp>
    <xdr:clientData/>
  </xdr:twoCellAnchor>
  <xdr:twoCellAnchor>
    <xdr:from>
      <xdr:col>1</xdr:col>
      <xdr:colOff>269328</xdr:colOff>
      <xdr:row>0</xdr:row>
      <xdr:rowOff>0</xdr:rowOff>
    </xdr:from>
    <xdr:to>
      <xdr:col>5</xdr:col>
      <xdr:colOff>308740</xdr:colOff>
      <xdr:row>1</xdr:row>
      <xdr:rowOff>52552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FEF54BB-F417-7A7E-A6E5-055F82A3AC4E}"/>
            </a:ext>
          </a:extLst>
        </xdr:cNvPr>
        <xdr:cNvSpPr txBox="1"/>
      </xdr:nvSpPr>
      <xdr:spPr>
        <a:xfrm>
          <a:off x="591207" y="0"/>
          <a:ext cx="1642240" cy="354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（記入例）</a:t>
          </a:r>
        </a:p>
      </xdr:txBody>
    </xdr:sp>
    <xdr:clientData/>
  </xdr:twoCellAnchor>
  <xdr:twoCellAnchor>
    <xdr:from>
      <xdr:col>7</xdr:col>
      <xdr:colOff>168089</xdr:colOff>
      <xdr:row>65</xdr:row>
      <xdr:rowOff>123266</xdr:rowOff>
    </xdr:from>
    <xdr:to>
      <xdr:col>19</xdr:col>
      <xdr:colOff>179294</xdr:colOff>
      <xdr:row>68</xdr:row>
      <xdr:rowOff>151812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7B4E62A-B862-4142-BB3A-F17ADE3A767F}"/>
            </a:ext>
          </a:extLst>
        </xdr:cNvPr>
        <xdr:cNvSpPr/>
      </xdr:nvSpPr>
      <xdr:spPr>
        <a:xfrm>
          <a:off x="2913530" y="14007354"/>
          <a:ext cx="4852146" cy="66728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0">
              <a:latin typeface="+mj-ea"/>
              <a:ea typeface="+mj-ea"/>
            </a:rPr>
            <a:t>対　象　外 </a:t>
          </a:r>
          <a:endParaRPr kumimoji="1" lang="en-US" altLang="ja-JP" sz="1200" b="0">
            <a:latin typeface="+mj-ea"/>
            <a:ea typeface="+mj-ea"/>
          </a:endParaRPr>
        </a:p>
        <a:p>
          <a:pPr algn="ctr"/>
          <a:r>
            <a:rPr kumimoji="1" lang="ja-JP" altLang="en-US" sz="1200" b="0">
              <a:latin typeface="+mj-ea"/>
              <a:ea typeface="+mj-ea"/>
            </a:rPr>
            <a:t>（</a:t>
          </a:r>
          <a:r>
            <a:rPr lang="ja-JP" altLang="ja-JP" sz="1200" b="0" i="0" baseline="0">
              <a:solidFill>
                <a:schemeClr val="lt1"/>
              </a:solidFill>
              <a:effectLst/>
              <a:latin typeface="+mj-ea"/>
              <a:ea typeface="+mj-ea"/>
              <a:cs typeface="+mn-cs"/>
            </a:rPr>
            <a:t>現場完成日直前の１期間の末日までを対象とする。</a:t>
          </a:r>
          <a:r>
            <a:rPr kumimoji="1" lang="ja-JP" altLang="en-US" sz="1200" b="0">
              <a:latin typeface="+mj-ea"/>
              <a:ea typeface="+mj-ea"/>
            </a:rPr>
            <a:t>）</a:t>
          </a:r>
        </a:p>
      </xdr:txBody>
    </xdr:sp>
    <xdr:clientData/>
  </xdr:twoCellAnchor>
  <xdr:twoCellAnchor>
    <xdr:from>
      <xdr:col>21</xdr:col>
      <xdr:colOff>11206</xdr:colOff>
      <xdr:row>48</xdr:row>
      <xdr:rowOff>3152</xdr:rowOff>
    </xdr:from>
    <xdr:to>
      <xdr:col>23</xdr:col>
      <xdr:colOff>392206</xdr:colOff>
      <xdr:row>48</xdr:row>
      <xdr:rowOff>3152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D370E78F-5D51-488C-AE84-FAEA2756B015}"/>
            </a:ext>
          </a:extLst>
        </xdr:cNvPr>
        <xdr:cNvCxnSpPr/>
      </xdr:nvCxnSpPr>
      <xdr:spPr>
        <a:xfrm>
          <a:off x="8309862" y="9837715"/>
          <a:ext cx="1178719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131923</xdr:colOff>
      <xdr:row>47</xdr:row>
      <xdr:rowOff>170538</xdr:rowOff>
    </xdr:from>
    <xdr:to>
      <xdr:col>23</xdr:col>
      <xdr:colOff>285444</xdr:colOff>
      <xdr:row>49</xdr:row>
      <xdr:rowOff>85444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B272F52-1CD2-4CE9-9FE2-0170661C9D42}"/>
            </a:ext>
          </a:extLst>
        </xdr:cNvPr>
        <xdr:cNvSpPr txBox="1"/>
      </xdr:nvSpPr>
      <xdr:spPr>
        <a:xfrm>
          <a:off x="8467940" y="9820348"/>
          <a:ext cx="954935" cy="335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oneCellAnchor>
    <xdr:from>
      <xdr:col>6</xdr:col>
      <xdr:colOff>212479</xdr:colOff>
      <xdr:row>16</xdr:row>
      <xdr:rowOff>14652</xdr:rowOff>
    </xdr:from>
    <xdr:ext cx="1604597" cy="337039"/>
    <xdr:sp macro="" textlink="">
      <xdr:nvSpPr>
        <xdr:cNvPr id="10" name="四角形吹き出し 18">
          <a:extLst>
            <a:ext uri="{FF2B5EF4-FFF2-40B4-BE49-F238E27FC236}">
              <a16:creationId xmlns:a16="http://schemas.microsoft.com/office/drawing/2014/main" id="{61D72A92-86B3-4251-86CC-66AEB3AE7A3C}"/>
            </a:ext>
          </a:extLst>
        </xdr:cNvPr>
        <xdr:cNvSpPr/>
      </xdr:nvSpPr>
      <xdr:spPr>
        <a:xfrm>
          <a:off x="2549767" y="3157902"/>
          <a:ext cx="1604597" cy="337039"/>
        </a:xfrm>
        <a:prstGeom prst="wedgeRectCallout">
          <a:avLst>
            <a:gd name="adj1" fmla="val -67821"/>
            <a:gd name="adj2" fmla="val 167735"/>
          </a:avLst>
        </a:prstGeom>
        <a:solidFill>
          <a:srgbClr val="F8F8F8"/>
        </a:solidFill>
        <a:ln w="28575" cmpd="dbl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選択して記入</a:t>
          </a:r>
        </a:p>
      </xdr:txBody>
    </xdr:sp>
    <xdr:clientData/>
  </xdr:oneCellAnchor>
  <xdr:oneCellAnchor>
    <xdr:from>
      <xdr:col>23</xdr:col>
      <xdr:colOff>185264</xdr:colOff>
      <xdr:row>66</xdr:row>
      <xdr:rowOff>1045</xdr:rowOff>
    </xdr:from>
    <xdr:ext cx="1604597" cy="337039"/>
    <xdr:sp macro="" textlink="">
      <xdr:nvSpPr>
        <xdr:cNvPr id="11" name="四角形吹き出し 18">
          <a:extLst>
            <a:ext uri="{FF2B5EF4-FFF2-40B4-BE49-F238E27FC236}">
              <a16:creationId xmlns:a16="http://schemas.microsoft.com/office/drawing/2014/main" id="{DF789AA1-4C66-D072-053F-A666994A446F}"/>
            </a:ext>
          </a:extLst>
        </xdr:cNvPr>
        <xdr:cNvSpPr/>
      </xdr:nvSpPr>
      <xdr:spPr>
        <a:xfrm>
          <a:off x="9193193" y="13907545"/>
          <a:ext cx="1604597" cy="337039"/>
        </a:xfrm>
        <a:prstGeom prst="wedgeRectCallout">
          <a:avLst>
            <a:gd name="adj1" fmla="val -67821"/>
            <a:gd name="adj2" fmla="val 167735"/>
          </a:avLst>
        </a:prstGeom>
        <a:solidFill>
          <a:srgbClr val="F8F8F8"/>
        </a:solidFill>
        <a:ln w="28575" cmpd="dbl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対象外は</a:t>
          </a:r>
          <a:r>
            <a:rPr kumimoji="1" lang="en-US" altLang="ja-JP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『</a:t>
          </a:r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／</a:t>
          </a:r>
          <a:r>
            <a:rPr kumimoji="1" lang="en-US" altLang="ja-JP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』</a:t>
          </a:r>
          <a:endParaRPr kumimoji="1" lang="ja-JP" altLang="en-US" sz="12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173344</xdr:colOff>
      <xdr:row>8</xdr:row>
      <xdr:rowOff>18515</xdr:rowOff>
    </xdr:from>
    <xdr:to>
      <xdr:col>22</xdr:col>
      <xdr:colOff>60938</xdr:colOff>
      <xdr:row>11</xdr:row>
      <xdr:rowOff>67088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82501A6-CCA1-4C4B-BFC2-8A19485C68C3}"/>
            </a:ext>
          </a:extLst>
        </xdr:cNvPr>
        <xdr:cNvSpPr txBox="1"/>
      </xdr:nvSpPr>
      <xdr:spPr>
        <a:xfrm>
          <a:off x="4840594" y="1610551"/>
          <a:ext cx="3833665" cy="57925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現場閉所日数　</a:t>
          </a:r>
          <a:r>
            <a:rPr kumimoji="1" lang="en-US" altLang="ja-JP" sz="1200" b="1"/>
            <a:t>÷</a:t>
          </a:r>
          <a:r>
            <a:rPr kumimoji="1" lang="ja-JP" altLang="en-US" sz="1200" b="1"/>
            <a:t>　対象期間　＝　現場閉所の割合</a:t>
          </a:r>
          <a:endParaRPr kumimoji="1" lang="en-US" altLang="ja-JP" sz="1200" b="1"/>
        </a:p>
        <a:p>
          <a:r>
            <a:rPr kumimoji="1" lang="ja-JP" altLang="en-US" sz="1100"/>
            <a:t>　                  </a:t>
          </a:r>
          <a:r>
            <a:rPr kumimoji="1" lang="ja-JP" altLang="en-US" sz="1200"/>
            <a:t>閉所の割合　≧　</a:t>
          </a:r>
          <a:r>
            <a:rPr kumimoji="1" lang="en-US" altLang="ja-JP" sz="1200"/>
            <a:t>28.5</a:t>
          </a:r>
          <a:r>
            <a:rPr kumimoji="1" lang="ja-JP" altLang="en-US" sz="1200"/>
            <a:t>　　</a:t>
          </a:r>
          <a:r>
            <a:rPr kumimoji="1" lang="en-US" altLang="ja-JP" sz="1200"/>
            <a:t>4</a:t>
          </a:r>
          <a:r>
            <a:rPr kumimoji="1" lang="ja-JP" altLang="en-US" sz="1200"/>
            <a:t>週</a:t>
          </a:r>
          <a:r>
            <a:rPr kumimoji="1" lang="en-US" altLang="ja-JP" sz="1200"/>
            <a:t>8</a:t>
          </a:r>
          <a:r>
            <a:rPr kumimoji="1" lang="ja-JP" altLang="en-US" sz="1200"/>
            <a:t>休以上達成</a:t>
          </a:r>
          <a:endParaRPr lang="ja-JP" altLang="ja-JP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173344</xdr:colOff>
      <xdr:row>8</xdr:row>
      <xdr:rowOff>18515</xdr:rowOff>
    </xdr:from>
    <xdr:to>
      <xdr:col>22</xdr:col>
      <xdr:colOff>60938</xdr:colOff>
      <xdr:row>11</xdr:row>
      <xdr:rowOff>67088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F3BB284-6041-47A7-AB4B-28F859C4D709}"/>
            </a:ext>
          </a:extLst>
        </xdr:cNvPr>
        <xdr:cNvSpPr txBox="1"/>
      </xdr:nvSpPr>
      <xdr:spPr>
        <a:xfrm>
          <a:off x="4897744" y="1742540"/>
          <a:ext cx="3888094" cy="59149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現場閉所日数　</a:t>
          </a:r>
          <a:r>
            <a:rPr kumimoji="1" lang="en-US" altLang="ja-JP" sz="1200" b="1"/>
            <a:t>÷</a:t>
          </a:r>
          <a:r>
            <a:rPr kumimoji="1" lang="ja-JP" altLang="en-US" sz="1200" b="1"/>
            <a:t>　対象期間　＝　現場閉所の割合</a:t>
          </a:r>
          <a:endParaRPr kumimoji="1" lang="en-US" altLang="ja-JP" sz="1200" b="1"/>
        </a:p>
        <a:p>
          <a:r>
            <a:rPr kumimoji="1" lang="ja-JP" altLang="en-US" sz="1100"/>
            <a:t>　                  </a:t>
          </a:r>
          <a:r>
            <a:rPr kumimoji="1" lang="ja-JP" altLang="en-US" sz="1200"/>
            <a:t>閉所の割合　≧　</a:t>
          </a:r>
          <a:r>
            <a:rPr kumimoji="1" lang="en-US" altLang="ja-JP" sz="1200"/>
            <a:t>28.5</a:t>
          </a:r>
          <a:r>
            <a:rPr kumimoji="1" lang="ja-JP" altLang="en-US" sz="1200"/>
            <a:t>　　</a:t>
          </a:r>
          <a:r>
            <a:rPr kumimoji="1" lang="en-US" altLang="ja-JP" sz="1200"/>
            <a:t>4</a:t>
          </a:r>
          <a:r>
            <a:rPr kumimoji="1" lang="ja-JP" altLang="en-US" sz="1200"/>
            <a:t>週</a:t>
          </a:r>
          <a:r>
            <a:rPr kumimoji="1" lang="en-US" altLang="ja-JP" sz="1200"/>
            <a:t>8</a:t>
          </a:r>
          <a:r>
            <a:rPr kumimoji="1" lang="ja-JP" altLang="en-US" sz="1200"/>
            <a:t>休以上達成</a:t>
          </a:r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6D056-C463-4B5D-9FCB-18C6ED43DEA1}">
  <sheetPr>
    <pageSetUpPr fitToPage="1"/>
  </sheetPr>
  <dimension ref="A1:AJ75"/>
  <sheetViews>
    <sheetView tabSelected="1" view="pageBreakPreview" zoomScale="115" zoomScaleNormal="115" zoomScaleSheetLayoutView="115" workbookViewId="0">
      <selection activeCell="AF2" sqref="AF2"/>
    </sheetView>
  </sheetViews>
  <sheetFormatPr defaultRowHeight="13.5" x14ac:dyDescent="0.15"/>
  <cols>
    <col min="1" max="1" width="4.25" customWidth="1"/>
    <col min="2" max="29" width="5.25" style="14" customWidth="1"/>
    <col min="30" max="31" width="2.875" customWidth="1"/>
    <col min="32" max="36" width="9" style="8"/>
  </cols>
  <sheetData>
    <row r="1" spans="1:36" ht="24" x14ac:dyDescent="0.15">
      <c r="A1" s="67" t="s">
        <v>28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8" t="s">
        <v>42</v>
      </c>
      <c r="AC1" s="68"/>
      <c r="AD1" s="68"/>
      <c r="AE1" s="68"/>
    </row>
    <row r="2" spans="1:36" ht="14.25" customHeight="1" x14ac:dyDescent="0.15"/>
    <row r="3" spans="1:36" ht="17.25" customHeight="1" thickBot="1" x14ac:dyDescent="0.2">
      <c r="A3" s="82" t="s">
        <v>25</v>
      </c>
      <c r="B3" s="83"/>
      <c r="C3" s="83"/>
      <c r="D3" s="83"/>
      <c r="E3" s="84"/>
      <c r="F3" s="76" t="s">
        <v>34</v>
      </c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8"/>
      <c r="W3" s="58"/>
    </row>
    <row r="4" spans="1:36" ht="17.25" customHeight="1" thickBot="1" x14ac:dyDescent="0.2">
      <c r="A4" s="85"/>
      <c r="B4" s="86"/>
      <c r="C4" s="86"/>
      <c r="D4" s="86"/>
      <c r="E4" s="87"/>
      <c r="F4" s="79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1"/>
      <c r="W4" s="51"/>
      <c r="X4" s="57"/>
      <c r="Y4" s="72" t="s">
        <v>30</v>
      </c>
      <c r="Z4" s="73"/>
      <c r="AA4" s="72" t="s">
        <v>6</v>
      </c>
      <c r="AB4" s="73"/>
      <c r="AC4" s="74" t="s">
        <v>31</v>
      </c>
      <c r="AD4" s="75"/>
    </row>
    <row r="5" spans="1:36" ht="17.25" customHeight="1" thickTop="1" x14ac:dyDescent="0.15">
      <c r="A5" s="59" t="s">
        <v>16</v>
      </c>
      <c r="B5" s="59"/>
      <c r="C5" s="59"/>
      <c r="D5" s="59"/>
      <c r="E5" s="59"/>
      <c r="F5" s="69" t="s">
        <v>35</v>
      </c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1"/>
      <c r="W5" s="60" t="s">
        <v>32</v>
      </c>
      <c r="X5" s="61"/>
      <c r="Y5" s="62">
        <f>N21+N31+N41+N51+N61+N71</f>
        <v>137</v>
      </c>
      <c r="Z5" s="63"/>
      <c r="AA5" s="64">
        <f>T21+T31+T41+T51+T61+T71</f>
        <v>43</v>
      </c>
      <c r="AB5" s="61"/>
      <c r="AC5" s="65">
        <f>+AA5/Y5</f>
        <v>0.31386861313868614</v>
      </c>
      <c r="AD5" s="66"/>
    </row>
    <row r="6" spans="1:36" ht="17.25" customHeight="1" thickBot="1" x14ac:dyDescent="0.2">
      <c r="A6" s="59" t="s">
        <v>17</v>
      </c>
      <c r="B6" s="59"/>
      <c r="C6" s="59"/>
      <c r="D6" s="59"/>
      <c r="E6" s="59"/>
      <c r="F6" s="32" t="s">
        <v>18</v>
      </c>
      <c r="G6" s="25">
        <v>6</v>
      </c>
      <c r="H6" s="33" t="s">
        <v>7</v>
      </c>
      <c r="I6" s="25">
        <v>4</v>
      </c>
      <c r="J6" s="33" t="s">
        <v>19</v>
      </c>
      <c r="K6" s="25">
        <v>21</v>
      </c>
      <c r="L6" s="33" t="s">
        <v>20</v>
      </c>
      <c r="M6" s="19" t="s">
        <v>21</v>
      </c>
      <c r="N6" s="34" t="s">
        <v>18</v>
      </c>
      <c r="O6" s="25">
        <v>6</v>
      </c>
      <c r="P6" s="33" t="s">
        <v>7</v>
      </c>
      <c r="Q6" s="25">
        <v>10</v>
      </c>
      <c r="R6" s="33" t="s">
        <v>19</v>
      </c>
      <c r="S6" s="25">
        <v>12</v>
      </c>
      <c r="T6" s="35" t="s">
        <v>20</v>
      </c>
      <c r="W6" s="88" t="s">
        <v>39</v>
      </c>
      <c r="X6" s="89"/>
      <c r="Y6" s="90">
        <v>28</v>
      </c>
      <c r="Z6" s="91"/>
      <c r="AA6" s="92">
        <f>AA5/Y5*Y6</f>
        <v>8.7883211678832112</v>
      </c>
      <c r="AB6" s="93"/>
      <c r="AC6" s="94">
        <f>+AA6/Y6</f>
        <v>0.31386861313868614</v>
      </c>
      <c r="AD6" s="95"/>
    </row>
    <row r="7" spans="1:36" ht="17.25" customHeight="1" x14ac:dyDescent="0.15">
      <c r="A7" s="59" t="s">
        <v>3</v>
      </c>
      <c r="B7" s="59"/>
      <c r="C7" s="59"/>
      <c r="D7" s="59"/>
      <c r="E7" s="59"/>
      <c r="F7" s="32" t="s">
        <v>18</v>
      </c>
      <c r="G7" s="25">
        <v>6</v>
      </c>
      <c r="H7" s="33" t="s">
        <v>7</v>
      </c>
      <c r="I7" s="25">
        <v>5</v>
      </c>
      <c r="J7" s="33" t="s">
        <v>19</v>
      </c>
      <c r="K7" s="25">
        <v>1</v>
      </c>
      <c r="L7" s="33" t="s">
        <v>20</v>
      </c>
      <c r="M7" s="20"/>
      <c r="N7" s="21"/>
      <c r="O7" s="21"/>
      <c r="P7" s="21"/>
      <c r="Q7" s="21"/>
      <c r="R7" s="21"/>
      <c r="S7" s="22"/>
      <c r="T7" s="23"/>
    </row>
    <row r="8" spans="1:36" ht="14.25" customHeight="1" x14ac:dyDescent="0.15">
      <c r="A8" s="41"/>
      <c r="B8" s="41"/>
      <c r="C8" s="41"/>
      <c r="D8" s="41"/>
      <c r="E8" s="41"/>
      <c r="F8" s="42"/>
      <c r="G8" s="43"/>
      <c r="H8" s="43"/>
      <c r="I8" s="43"/>
      <c r="J8" s="43"/>
      <c r="K8" s="43"/>
      <c r="L8" s="43"/>
      <c r="M8" s="40"/>
      <c r="N8" s="24"/>
      <c r="O8" s="24"/>
      <c r="P8" s="24"/>
      <c r="Q8" s="24"/>
      <c r="R8" s="23"/>
      <c r="S8" s="23"/>
      <c r="T8" s="23"/>
      <c r="X8" s="44"/>
      <c r="Y8" s="45" t="s">
        <v>10</v>
      </c>
      <c r="Z8" s="46"/>
      <c r="AA8" s="46"/>
      <c r="AB8" s="27"/>
    </row>
    <row r="9" spans="1:36" ht="14.25" x14ac:dyDescent="0.15">
      <c r="A9" s="41"/>
      <c r="B9" s="41"/>
      <c r="C9" s="41"/>
      <c r="D9" s="41"/>
      <c r="E9" s="41"/>
      <c r="F9" s="42"/>
      <c r="G9" s="43"/>
      <c r="H9" s="43"/>
      <c r="I9" s="43"/>
      <c r="J9" s="43"/>
      <c r="K9" s="43"/>
      <c r="L9" s="43"/>
      <c r="M9" s="40"/>
      <c r="N9" s="24"/>
      <c r="O9" s="24"/>
      <c r="P9" s="24"/>
      <c r="Q9" s="24"/>
      <c r="R9" s="23"/>
      <c r="S9" s="23"/>
      <c r="T9" s="23"/>
      <c r="X9" s="47"/>
      <c r="Y9" s="48" t="s">
        <v>14</v>
      </c>
      <c r="Z9" s="49" t="s">
        <v>15</v>
      </c>
      <c r="AA9" s="50"/>
      <c r="AB9" s="28"/>
    </row>
    <row r="10" spans="1:36" ht="14.25" x14ac:dyDescent="0.15">
      <c r="A10" s="41"/>
      <c r="B10" s="41"/>
      <c r="C10" s="41"/>
      <c r="D10" s="41"/>
      <c r="E10" s="41"/>
      <c r="F10" s="42"/>
      <c r="G10" s="43"/>
      <c r="H10" s="43"/>
      <c r="I10" s="43"/>
      <c r="J10" s="43"/>
      <c r="K10" s="43"/>
      <c r="L10" s="43"/>
      <c r="M10" s="40"/>
      <c r="N10" s="24"/>
      <c r="O10" s="24"/>
      <c r="P10" s="24"/>
      <c r="Q10" s="24"/>
      <c r="R10" s="23"/>
      <c r="S10" s="23"/>
      <c r="T10" s="23"/>
      <c r="X10" s="47"/>
      <c r="Y10" s="48"/>
      <c r="Z10" s="49" t="s">
        <v>11</v>
      </c>
      <c r="AA10" s="50"/>
      <c r="AB10" s="28"/>
    </row>
    <row r="11" spans="1:36" ht="14.25" x14ac:dyDescent="0.15">
      <c r="A11" s="41"/>
      <c r="B11" s="41"/>
      <c r="C11" s="41"/>
      <c r="D11" s="41"/>
      <c r="E11" s="41"/>
      <c r="F11" s="42"/>
      <c r="G11" s="43"/>
      <c r="H11" s="43"/>
      <c r="I11" s="43"/>
      <c r="J11" s="43"/>
      <c r="K11" s="43"/>
      <c r="L11" s="43"/>
      <c r="M11" s="40"/>
      <c r="N11" s="24"/>
      <c r="O11" s="24"/>
      <c r="P11" s="24"/>
      <c r="Q11" s="24"/>
      <c r="R11" s="23"/>
      <c r="S11" s="23"/>
      <c r="T11" s="23"/>
      <c r="X11" s="47"/>
      <c r="Y11" s="48" t="s">
        <v>4</v>
      </c>
      <c r="Z11" s="49" t="s">
        <v>9</v>
      </c>
      <c r="AA11" s="50"/>
      <c r="AB11" s="28"/>
    </row>
    <row r="12" spans="1:36" ht="7.5" customHeight="1" x14ac:dyDescent="0.15">
      <c r="A12" s="41"/>
      <c r="B12" s="41"/>
      <c r="C12" s="41"/>
      <c r="D12" s="41"/>
      <c r="E12" s="41"/>
      <c r="F12" s="42"/>
      <c r="G12" s="43"/>
      <c r="H12" s="43"/>
      <c r="I12" s="43"/>
      <c r="J12" s="43"/>
      <c r="K12" s="43"/>
      <c r="L12" s="43"/>
      <c r="M12" s="40"/>
      <c r="N12" s="24"/>
      <c r="O12" s="24"/>
      <c r="P12" s="24"/>
      <c r="Q12" s="24"/>
      <c r="R12" s="23"/>
      <c r="S12" s="23"/>
      <c r="T12" s="23"/>
      <c r="X12" s="29"/>
      <c r="Y12" s="30"/>
      <c r="Z12" s="30"/>
      <c r="AA12" s="30"/>
      <c r="AB12" s="31"/>
    </row>
    <row r="13" spans="1:36" ht="14.25" thickBot="1" x14ac:dyDescent="0.2">
      <c r="P13" s="15"/>
      <c r="AD13" s="7"/>
      <c r="AE13" s="7"/>
    </row>
    <row r="14" spans="1:36" ht="13.5" customHeight="1" x14ac:dyDescent="0.15">
      <c r="A14" s="2" t="s">
        <v>0</v>
      </c>
      <c r="B14" s="16">
        <f>DATE(G7+2018,I7,K7)</f>
        <v>45413</v>
      </c>
      <c r="C14" s="16">
        <f>B14+1</f>
        <v>45414</v>
      </c>
      <c r="D14" s="16">
        <f t="shared" ref="D14:AC14" si="0">C14+1</f>
        <v>45415</v>
      </c>
      <c r="E14" s="16">
        <f t="shared" si="0"/>
        <v>45416</v>
      </c>
      <c r="F14" s="16">
        <f t="shared" si="0"/>
        <v>45417</v>
      </c>
      <c r="G14" s="16">
        <f t="shared" si="0"/>
        <v>45418</v>
      </c>
      <c r="H14" s="16">
        <f t="shared" si="0"/>
        <v>45419</v>
      </c>
      <c r="I14" s="16">
        <f t="shared" si="0"/>
        <v>45420</v>
      </c>
      <c r="J14" s="16">
        <f t="shared" si="0"/>
        <v>45421</v>
      </c>
      <c r="K14" s="16">
        <f t="shared" si="0"/>
        <v>45422</v>
      </c>
      <c r="L14" s="16">
        <f t="shared" si="0"/>
        <v>45423</v>
      </c>
      <c r="M14" s="16">
        <f t="shared" si="0"/>
        <v>45424</v>
      </c>
      <c r="N14" s="16">
        <f t="shared" si="0"/>
        <v>45425</v>
      </c>
      <c r="O14" s="16">
        <f t="shared" si="0"/>
        <v>45426</v>
      </c>
      <c r="P14" s="16">
        <f>O14+1</f>
        <v>45427</v>
      </c>
      <c r="Q14" s="16">
        <f t="shared" si="0"/>
        <v>45428</v>
      </c>
      <c r="R14" s="16">
        <f t="shared" si="0"/>
        <v>45429</v>
      </c>
      <c r="S14" s="16">
        <f t="shared" si="0"/>
        <v>45430</v>
      </c>
      <c r="T14" s="16">
        <f t="shared" si="0"/>
        <v>45431</v>
      </c>
      <c r="U14" s="16">
        <f t="shared" si="0"/>
        <v>45432</v>
      </c>
      <c r="V14" s="16">
        <f t="shared" si="0"/>
        <v>45433</v>
      </c>
      <c r="W14" s="16">
        <f t="shared" si="0"/>
        <v>45434</v>
      </c>
      <c r="X14" s="16">
        <f t="shared" si="0"/>
        <v>45435</v>
      </c>
      <c r="Y14" s="16">
        <f t="shared" si="0"/>
        <v>45436</v>
      </c>
      <c r="Z14" s="16">
        <f t="shared" si="0"/>
        <v>45437</v>
      </c>
      <c r="AA14" s="16">
        <f t="shared" si="0"/>
        <v>45438</v>
      </c>
      <c r="AB14" s="16">
        <f t="shared" si="0"/>
        <v>45439</v>
      </c>
      <c r="AC14" s="16">
        <f t="shared" si="0"/>
        <v>45440</v>
      </c>
      <c r="AD14" s="99" t="s">
        <v>26</v>
      </c>
      <c r="AE14" s="102" t="s">
        <v>27</v>
      </c>
      <c r="AG14"/>
      <c r="AH14"/>
      <c r="AI14"/>
      <c r="AJ14"/>
    </row>
    <row r="15" spans="1:36" ht="15.75" customHeight="1" x14ac:dyDescent="0.15">
      <c r="A15" s="3" t="s">
        <v>2</v>
      </c>
      <c r="B15" s="18" t="str">
        <f>TEXT(WEEKDAY(+B14),"aaa")</f>
        <v>水</v>
      </c>
      <c r="C15" s="18" t="str">
        <f t="shared" ref="C15:AC15" si="1">TEXT(WEEKDAY(+C14),"aaa")</f>
        <v>木</v>
      </c>
      <c r="D15" s="18" t="str">
        <f t="shared" si="1"/>
        <v>金</v>
      </c>
      <c r="E15" s="18" t="str">
        <f t="shared" si="1"/>
        <v>土</v>
      </c>
      <c r="F15" s="18" t="str">
        <f t="shared" si="1"/>
        <v>日</v>
      </c>
      <c r="G15" s="18" t="str">
        <f t="shared" si="1"/>
        <v>月</v>
      </c>
      <c r="H15" s="18" t="str">
        <f t="shared" si="1"/>
        <v>火</v>
      </c>
      <c r="I15" s="18" t="str">
        <f t="shared" si="1"/>
        <v>水</v>
      </c>
      <c r="J15" s="18" t="str">
        <f t="shared" si="1"/>
        <v>木</v>
      </c>
      <c r="K15" s="18" t="str">
        <f t="shared" si="1"/>
        <v>金</v>
      </c>
      <c r="L15" s="18" t="str">
        <f t="shared" si="1"/>
        <v>土</v>
      </c>
      <c r="M15" s="18" t="str">
        <f t="shared" si="1"/>
        <v>日</v>
      </c>
      <c r="N15" s="18" t="str">
        <f t="shared" si="1"/>
        <v>月</v>
      </c>
      <c r="O15" s="18" t="str">
        <f t="shared" si="1"/>
        <v>火</v>
      </c>
      <c r="P15" s="18" t="str">
        <f t="shared" si="1"/>
        <v>水</v>
      </c>
      <c r="Q15" s="18" t="str">
        <f t="shared" si="1"/>
        <v>木</v>
      </c>
      <c r="R15" s="18" t="str">
        <f t="shared" si="1"/>
        <v>金</v>
      </c>
      <c r="S15" s="18" t="str">
        <f t="shared" si="1"/>
        <v>土</v>
      </c>
      <c r="T15" s="18" t="str">
        <f t="shared" si="1"/>
        <v>日</v>
      </c>
      <c r="U15" s="18" t="str">
        <f t="shared" si="1"/>
        <v>月</v>
      </c>
      <c r="V15" s="18" t="str">
        <f t="shared" si="1"/>
        <v>火</v>
      </c>
      <c r="W15" s="18" t="str">
        <f t="shared" si="1"/>
        <v>水</v>
      </c>
      <c r="X15" s="18" t="str">
        <f t="shared" si="1"/>
        <v>木</v>
      </c>
      <c r="Y15" s="18" t="str">
        <f t="shared" si="1"/>
        <v>金</v>
      </c>
      <c r="Z15" s="18" t="str">
        <f t="shared" si="1"/>
        <v>土</v>
      </c>
      <c r="AA15" s="18" t="str">
        <f t="shared" si="1"/>
        <v>日</v>
      </c>
      <c r="AB15" s="18" t="str">
        <f t="shared" si="1"/>
        <v>月</v>
      </c>
      <c r="AC15" s="18" t="str">
        <f t="shared" si="1"/>
        <v>火</v>
      </c>
      <c r="AD15" s="100"/>
      <c r="AE15" s="103"/>
      <c r="AG15"/>
      <c r="AH15"/>
      <c r="AI15"/>
      <c r="AJ15"/>
    </row>
    <row r="16" spans="1:36" ht="16.5" customHeight="1" x14ac:dyDescent="0.15">
      <c r="A16" s="105" t="s">
        <v>12</v>
      </c>
      <c r="B16" s="108" t="s">
        <v>38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100"/>
      <c r="AE16" s="103"/>
      <c r="AG16"/>
      <c r="AH16"/>
      <c r="AI16"/>
      <c r="AJ16"/>
    </row>
    <row r="17" spans="1:36" ht="16.5" customHeight="1" x14ac:dyDescent="0.15">
      <c r="A17" s="106"/>
      <c r="B17" s="109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100"/>
      <c r="AE17" s="103"/>
      <c r="AG17"/>
      <c r="AH17"/>
      <c r="AI17"/>
      <c r="AJ17"/>
    </row>
    <row r="18" spans="1:36" ht="16.5" customHeight="1" x14ac:dyDescent="0.15">
      <c r="A18" s="106"/>
      <c r="B18" s="109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100"/>
      <c r="AE18" s="103"/>
    </row>
    <row r="19" spans="1:36" ht="16.5" customHeight="1" x14ac:dyDescent="0.15">
      <c r="A19" s="107"/>
      <c r="B19" s="110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101"/>
      <c r="AE19" s="104"/>
    </row>
    <row r="20" spans="1:36" s="1" customFormat="1" ht="34.5" customHeight="1" thickBot="1" x14ac:dyDescent="0.2">
      <c r="A20" s="13" t="s">
        <v>1</v>
      </c>
      <c r="B20" s="37"/>
      <c r="C20" s="37"/>
      <c r="D20" s="37"/>
      <c r="E20" s="37" t="s">
        <v>13</v>
      </c>
      <c r="F20" s="37" t="s">
        <v>13</v>
      </c>
      <c r="G20" s="37"/>
      <c r="H20" s="37"/>
      <c r="I20" s="37"/>
      <c r="J20" s="37"/>
      <c r="K20" s="37"/>
      <c r="L20" s="37" t="s">
        <v>13</v>
      </c>
      <c r="M20" s="37" t="s">
        <v>13</v>
      </c>
      <c r="N20" s="37"/>
      <c r="O20" s="37"/>
      <c r="P20" s="37"/>
      <c r="Q20" s="37"/>
      <c r="R20" s="37"/>
      <c r="S20" s="37" t="s">
        <v>13</v>
      </c>
      <c r="T20" s="37" t="s">
        <v>13</v>
      </c>
      <c r="U20" s="37"/>
      <c r="V20" s="37"/>
      <c r="W20" s="37"/>
      <c r="X20" s="37"/>
      <c r="Y20" s="37"/>
      <c r="Z20" s="37" t="s">
        <v>13</v>
      </c>
      <c r="AA20" s="37" t="s">
        <v>13</v>
      </c>
      <c r="AB20" s="37"/>
      <c r="AC20" s="37"/>
      <c r="AD20" s="4">
        <f>COUNTIF(B20:AC20,"休")</f>
        <v>8</v>
      </c>
      <c r="AE20" s="5">
        <f>+AD20</f>
        <v>8</v>
      </c>
      <c r="AF20" s="10"/>
      <c r="AG20" s="10"/>
      <c r="AH20" s="10"/>
      <c r="AI20" s="10"/>
      <c r="AJ20" s="10"/>
    </row>
    <row r="21" spans="1:36" s="9" customFormat="1" ht="14.25" thickBot="1" x14ac:dyDescent="0.2">
      <c r="A21"/>
      <c r="B21" s="14"/>
      <c r="C21" s="14"/>
      <c r="D21" s="14"/>
      <c r="E21" s="14"/>
      <c r="F21" s="14"/>
      <c r="G21" s="14"/>
      <c r="H21" s="14"/>
      <c r="I21" s="14"/>
      <c r="J21" s="111" t="s">
        <v>22</v>
      </c>
      <c r="K21" s="111"/>
      <c r="L21" s="111"/>
      <c r="M21" s="111"/>
      <c r="N21" s="111">
        <f>COUNTIF(B20:AC20,"")+COUNTIF(B20:AC20,"休")</f>
        <v>28</v>
      </c>
      <c r="O21" s="111"/>
      <c r="P21" s="112" t="s">
        <v>23</v>
      </c>
      <c r="Q21" s="112"/>
      <c r="R21" s="112"/>
      <c r="S21" s="112"/>
      <c r="T21" s="111">
        <f>COUNTIF(B20:AC20,"休")</f>
        <v>8</v>
      </c>
      <c r="U21" s="111"/>
      <c r="V21" s="112" t="s">
        <v>24</v>
      </c>
      <c r="W21" s="112"/>
      <c r="X21" s="112"/>
      <c r="Y21" s="112"/>
      <c r="Z21" s="113">
        <f>IFERROR(+T21/N21,"")</f>
        <v>0.2857142857142857</v>
      </c>
      <c r="AA21" s="114"/>
      <c r="AB21" s="115" t="str">
        <f>IF(Z21="","",IF(Z21&gt;=0.285,"4週8休以上",""))</f>
        <v>4週8休以上</v>
      </c>
      <c r="AC21" s="116"/>
      <c r="AD21" s="116"/>
      <c r="AE21" s="117"/>
      <c r="AF21" s="11"/>
      <c r="AG21" s="11"/>
      <c r="AH21" s="11"/>
      <c r="AI21" s="11"/>
      <c r="AJ21" s="11"/>
    </row>
    <row r="22" spans="1:36" s="9" customFormat="1" x14ac:dyDescent="0.15">
      <c r="A22"/>
      <c r="B22" s="14"/>
      <c r="C22" s="14"/>
      <c r="D22" s="14"/>
      <c r="E22" s="14"/>
      <c r="F22" s="14"/>
      <c r="G22" s="14"/>
      <c r="H22" s="14"/>
      <c r="I22" s="14"/>
      <c r="J22" s="38"/>
      <c r="K22" s="38"/>
      <c r="L22" s="38"/>
      <c r="M22" s="38"/>
      <c r="N22" s="38"/>
      <c r="O22" s="38"/>
      <c r="P22" s="17"/>
      <c r="Q22" s="17"/>
      <c r="R22" s="17"/>
      <c r="S22" s="17"/>
      <c r="T22" s="38"/>
      <c r="U22" s="38"/>
      <c r="V22" s="17"/>
      <c r="W22" s="17"/>
      <c r="X22" s="17"/>
      <c r="Y22" s="17"/>
      <c r="Z22" s="39"/>
      <c r="AA22" s="39"/>
      <c r="AB22" s="12"/>
      <c r="AC22" s="12"/>
      <c r="AD22" s="12"/>
      <c r="AE22" s="12"/>
      <c r="AF22" s="11"/>
      <c r="AG22" s="11"/>
      <c r="AH22" s="11"/>
      <c r="AI22" s="11"/>
      <c r="AJ22" s="11"/>
    </row>
    <row r="23" spans="1:36" ht="13.5" customHeight="1" thickBot="1" x14ac:dyDescent="0.2">
      <c r="AG23"/>
      <c r="AH23"/>
      <c r="AI23"/>
      <c r="AJ23"/>
    </row>
    <row r="24" spans="1:36" ht="13.5" customHeight="1" x14ac:dyDescent="0.15">
      <c r="A24" s="2" t="s">
        <v>0</v>
      </c>
      <c r="B24" s="16">
        <f>AC14+1</f>
        <v>45441</v>
      </c>
      <c r="C24" s="16">
        <f>B24+1</f>
        <v>45442</v>
      </c>
      <c r="D24" s="16">
        <f t="shared" ref="D24:O24" si="2">C24+1</f>
        <v>45443</v>
      </c>
      <c r="E24" s="16">
        <f t="shared" si="2"/>
        <v>45444</v>
      </c>
      <c r="F24" s="16">
        <f t="shared" si="2"/>
        <v>45445</v>
      </c>
      <c r="G24" s="16">
        <f t="shared" si="2"/>
        <v>45446</v>
      </c>
      <c r="H24" s="16">
        <f t="shared" si="2"/>
        <v>45447</v>
      </c>
      <c r="I24" s="16">
        <f t="shared" si="2"/>
        <v>45448</v>
      </c>
      <c r="J24" s="16">
        <f t="shared" si="2"/>
        <v>45449</v>
      </c>
      <c r="K24" s="16">
        <f t="shared" si="2"/>
        <v>45450</v>
      </c>
      <c r="L24" s="16">
        <f t="shared" si="2"/>
        <v>45451</v>
      </c>
      <c r="M24" s="16">
        <f t="shared" si="2"/>
        <v>45452</v>
      </c>
      <c r="N24" s="16">
        <f t="shared" si="2"/>
        <v>45453</v>
      </c>
      <c r="O24" s="16">
        <f t="shared" si="2"/>
        <v>45454</v>
      </c>
      <c r="P24" s="16">
        <f>O24+1</f>
        <v>45455</v>
      </c>
      <c r="Q24" s="16">
        <f t="shared" ref="Q24:AC24" si="3">P24+1</f>
        <v>45456</v>
      </c>
      <c r="R24" s="16">
        <f t="shared" si="3"/>
        <v>45457</v>
      </c>
      <c r="S24" s="16">
        <f t="shared" si="3"/>
        <v>45458</v>
      </c>
      <c r="T24" s="16">
        <f t="shared" si="3"/>
        <v>45459</v>
      </c>
      <c r="U24" s="16">
        <f t="shared" si="3"/>
        <v>45460</v>
      </c>
      <c r="V24" s="16">
        <f t="shared" si="3"/>
        <v>45461</v>
      </c>
      <c r="W24" s="16">
        <f t="shared" si="3"/>
        <v>45462</v>
      </c>
      <c r="X24" s="16">
        <f t="shared" si="3"/>
        <v>45463</v>
      </c>
      <c r="Y24" s="16">
        <f t="shared" si="3"/>
        <v>45464</v>
      </c>
      <c r="Z24" s="16">
        <f t="shared" si="3"/>
        <v>45465</v>
      </c>
      <c r="AA24" s="16">
        <f t="shared" si="3"/>
        <v>45466</v>
      </c>
      <c r="AB24" s="16">
        <f t="shared" si="3"/>
        <v>45467</v>
      </c>
      <c r="AC24" s="16">
        <f t="shared" si="3"/>
        <v>45468</v>
      </c>
      <c r="AD24" s="99" t="s">
        <v>26</v>
      </c>
      <c r="AE24" s="102" t="s">
        <v>27</v>
      </c>
      <c r="AG24"/>
      <c r="AH24"/>
      <c r="AI24"/>
      <c r="AJ24"/>
    </row>
    <row r="25" spans="1:36" ht="15.75" customHeight="1" x14ac:dyDescent="0.15">
      <c r="A25" s="3" t="s">
        <v>2</v>
      </c>
      <c r="B25" s="18" t="str">
        <f>TEXT(WEEKDAY(+B24),"aaa")</f>
        <v>水</v>
      </c>
      <c r="C25" s="18" t="str">
        <f t="shared" ref="C25:AC25" si="4">TEXT(WEEKDAY(+C24),"aaa")</f>
        <v>木</v>
      </c>
      <c r="D25" s="18" t="str">
        <f t="shared" si="4"/>
        <v>金</v>
      </c>
      <c r="E25" s="18" t="str">
        <f t="shared" si="4"/>
        <v>土</v>
      </c>
      <c r="F25" s="18" t="str">
        <f t="shared" si="4"/>
        <v>日</v>
      </c>
      <c r="G25" s="18" t="str">
        <f t="shared" si="4"/>
        <v>月</v>
      </c>
      <c r="H25" s="18" t="str">
        <f t="shared" si="4"/>
        <v>火</v>
      </c>
      <c r="I25" s="18" t="str">
        <f t="shared" si="4"/>
        <v>水</v>
      </c>
      <c r="J25" s="18" t="str">
        <f t="shared" si="4"/>
        <v>木</v>
      </c>
      <c r="K25" s="18" t="str">
        <f t="shared" si="4"/>
        <v>金</v>
      </c>
      <c r="L25" s="18" t="str">
        <f t="shared" si="4"/>
        <v>土</v>
      </c>
      <c r="M25" s="18" t="str">
        <f t="shared" si="4"/>
        <v>日</v>
      </c>
      <c r="N25" s="18" t="str">
        <f t="shared" si="4"/>
        <v>月</v>
      </c>
      <c r="O25" s="18" t="str">
        <f t="shared" si="4"/>
        <v>火</v>
      </c>
      <c r="P25" s="18" t="str">
        <f t="shared" si="4"/>
        <v>水</v>
      </c>
      <c r="Q25" s="18" t="str">
        <f t="shared" si="4"/>
        <v>木</v>
      </c>
      <c r="R25" s="18" t="str">
        <f t="shared" si="4"/>
        <v>金</v>
      </c>
      <c r="S25" s="18" t="str">
        <f t="shared" si="4"/>
        <v>土</v>
      </c>
      <c r="T25" s="18" t="str">
        <f t="shared" si="4"/>
        <v>日</v>
      </c>
      <c r="U25" s="18" t="str">
        <f t="shared" si="4"/>
        <v>月</v>
      </c>
      <c r="V25" s="18" t="str">
        <f t="shared" si="4"/>
        <v>火</v>
      </c>
      <c r="W25" s="18" t="str">
        <f t="shared" si="4"/>
        <v>水</v>
      </c>
      <c r="X25" s="18" t="str">
        <f t="shared" si="4"/>
        <v>木</v>
      </c>
      <c r="Y25" s="18" t="str">
        <f t="shared" si="4"/>
        <v>金</v>
      </c>
      <c r="Z25" s="18" t="str">
        <f t="shared" si="4"/>
        <v>土</v>
      </c>
      <c r="AA25" s="18" t="str">
        <f t="shared" si="4"/>
        <v>日</v>
      </c>
      <c r="AB25" s="18" t="str">
        <f t="shared" si="4"/>
        <v>月</v>
      </c>
      <c r="AC25" s="18" t="str">
        <f t="shared" si="4"/>
        <v>火</v>
      </c>
      <c r="AD25" s="100"/>
      <c r="AE25" s="103"/>
      <c r="AG25"/>
      <c r="AH25"/>
      <c r="AI25"/>
      <c r="AJ25"/>
    </row>
    <row r="26" spans="1:36" ht="16.5" customHeight="1" x14ac:dyDescent="0.15">
      <c r="A26" s="105" t="s">
        <v>12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100"/>
      <c r="AE26" s="103"/>
      <c r="AG26"/>
      <c r="AH26"/>
      <c r="AI26"/>
      <c r="AJ26"/>
    </row>
    <row r="27" spans="1:36" ht="16.5" customHeight="1" x14ac:dyDescent="0.15">
      <c r="A27" s="10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100"/>
      <c r="AE27" s="103"/>
      <c r="AG27"/>
      <c r="AH27"/>
      <c r="AI27"/>
      <c r="AJ27"/>
    </row>
    <row r="28" spans="1:36" ht="16.5" customHeight="1" x14ac:dyDescent="0.15">
      <c r="A28" s="106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100"/>
      <c r="AE28" s="103"/>
    </row>
    <row r="29" spans="1:36" ht="16.5" customHeight="1" x14ac:dyDescent="0.15">
      <c r="A29" s="107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101"/>
      <c r="AE29" s="104"/>
    </row>
    <row r="30" spans="1:36" s="1" customFormat="1" ht="34.5" customHeight="1" thickBot="1" x14ac:dyDescent="0.2">
      <c r="A30" s="13" t="s">
        <v>1</v>
      </c>
      <c r="B30" s="37"/>
      <c r="C30" s="37"/>
      <c r="D30" s="37"/>
      <c r="E30" s="37" t="s">
        <v>13</v>
      </c>
      <c r="F30" s="37" t="s">
        <v>13</v>
      </c>
      <c r="G30" s="37"/>
      <c r="H30" s="37"/>
      <c r="I30" s="37"/>
      <c r="J30" s="37"/>
      <c r="K30" s="37"/>
      <c r="L30" s="37" t="s">
        <v>13</v>
      </c>
      <c r="M30" s="37" t="s">
        <v>13</v>
      </c>
      <c r="N30" s="37"/>
      <c r="O30" s="37"/>
      <c r="P30" s="37"/>
      <c r="Q30" s="37"/>
      <c r="R30" s="37"/>
      <c r="S30" s="37" t="s">
        <v>13</v>
      </c>
      <c r="T30" s="37" t="s">
        <v>13</v>
      </c>
      <c r="U30" s="37"/>
      <c r="V30" s="37"/>
      <c r="W30" s="37"/>
      <c r="X30" s="37"/>
      <c r="Y30" s="37"/>
      <c r="Z30" s="37" t="s">
        <v>13</v>
      </c>
      <c r="AA30" s="37" t="s">
        <v>13</v>
      </c>
      <c r="AB30" s="37"/>
      <c r="AC30" s="37"/>
      <c r="AD30" s="4">
        <f>COUNTIF(B30:AC30,"休")</f>
        <v>8</v>
      </c>
      <c r="AE30" s="5">
        <f>+AD30+AE20</f>
        <v>16</v>
      </c>
      <c r="AF30" s="10"/>
      <c r="AG30" s="10"/>
      <c r="AH30" s="10"/>
      <c r="AI30" s="10"/>
      <c r="AJ30" s="10"/>
    </row>
    <row r="31" spans="1:36" s="9" customFormat="1" ht="14.25" thickBot="1" x14ac:dyDescent="0.2">
      <c r="A31"/>
      <c r="B31" s="14"/>
      <c r="C31" s="14"/>
      <c r="D31" s="14"/>
      <c r="E31" s="14"/>
      <c r="F31" s="14"/>
      <c r="G31" s="14"/>
      <c r="H31" s="14"/>
      <c r="I31" s="14"/>
      <c r="J31" s="111" t="s">
        <v>22</v>
      </c>
      <c r="K31" s="111"/>
      <c r="L31" s="111"/>
      <c r="M31" s="111"/>
      <c r="N31" s="111">
        <f>COUNTIF(B30:AC30,"")+COUNTIF(B30:AC30,"休")</f>
        <v>28</v>
      </c>
      <c r="O31" s="111"/>
      <c r="P31" s="112" t="s">
        <v>23</v>
      </c>
      <c r="Q31" s="112"/>
      <c r="R31" s="112"/>
      <c r="S31" s="112"/>
      <c r="T31" s="111">
        <f>COUNTIF(B30:AC30,"休")</f>
        <v>8</v>
      </c>
      <c r="U31" s="111"/>
      <c r="V31" s="112" t="s">
        <v>24</v>
      </c>
      <c r="W31" s="112"/>
      <c r="X31" s="112"/>
      <c r="Y31" s="112"/>
      <c r="Z31" s="113">
        <f>IFERROR(+T31/N31,"")</f>
        <v>0.2857142857142857</v>
      </c>
      <c r="AA31" s="114"/>
      <c r="AB31" s="115" t="str">
        <f>IF(Z31="","",IF(Z31&gt;=0.285,"4週8休以上",""))</f>
        <v>4週8休以上</v>
      </c>
      <c r="AC31" s="116"/>
      <c r="AD31" s="116"/>
      <c r="AE31" s="117"/>
      <c r="AF31" s="11"/>
      <c r="AG31" s="11"/>
      <c r="AH31" s="11"/>
      <c r="AI31" s="11"/>
      <c r="AJ31" s="11"/>
    </row>
    <row r="32" spans="1:36" s="9" customFormat="1" x14ac:dyDescent="0.15">
      <c r="A32"/>
      <c r="B32" s="14"/>
      <c r="C32" s="14"/>
      <c r="D32" s="14"/>
      <c r="E32" s="14"/>
      <c r="F32" s="14"/>
      <c r="G32" s="14"/>
      <c r="H32" s="14"/>
      <c r="I32" s="14"/>
      <c r="J32" s="38"/>
      <c r="K32" s="38"/>
      <c r="L32" s="38"/>
      <c r="M32" s="38"/>
      <c r="N32" s="38"/>
      <c r="O32" s="38"/>
      <c r="P32" s="17"/>
      <c r="Q32" s="17"/>
      <c r="R32" s="17"/>
      <c r="S32" s="17"/>
      <c r="T32" s="38"/>
      <c r="U32" s="38"/>
      <c r="V32" s="17"/>
      <c r="W32" s="17"/>
      <c r="X32" s="17"/>
      <c r="Y32" s="17"/>
      <c r="Z32" s="39"/>
      <c r="AA32" s="39"/>
      <c r="AB32" s="12"/>
      <c r="AC32" s="12"/>
      <c r="AD32" s="12"/>
      <c r="AE32" s="12"/>
      <c r="AF32" s="11"/>
      <c r="AG32" s="11"/>
      <c r="AH32" s="11"/>
      <c r="AI32" s="11"/>
      <c r="AJ32" s="11"/>
    </row>
    <row r="33" spans="1:36" ht="14.25" thickBot="1" x14ac:dyDescent="0.2"/>
    <row r="34" spans="1:36" ht="13.5" customHeight="1" x14ac:dyDescent="0.15">
      <c r="A34" s="2" t="s">
        <v>0</v>
      </c>
      <c r="B34" s="16">
        <f>AC24+1</f>
        <v>45469</v>
      </c>
      <c r="C34" s="16">
        <f>B34+1</f>
        <v>45470</v>
      </c>
      <c r="D34" s="16">
        <f t="shared" ref="D34:O34" si="5">C34+1</f>
        <v>45471</v>
      </c>
      <c r="E34" s="16">
        <f t="shared" si="5"/>
        <v>45472</v>
      </c>
      <c r="F34" s="16">
        <f t="shared" si="5"/>
        <v>45473</v>
      </c>
      <c r="G34" s="16">
        <f t="shared" si="5"/>
        <v>45474</v>
      </c>
      <c r="H34" s="16">
        <f t="shared" si="5"/>
        <v>45475</v>
      </c>
      <c r="I34" s="16">
        <f t="shared" si="5"/>
        <v>45476</v>
      </c>
      <c r="J34" s="16">
        <f t="shared" si="5"/>
        <v>45477</v>
      </c>
      <c r="K34" s="16">
        <f t="shared" si="5"/>
        <v>45478</v>
      </c>
      <c r="L34" s="16">
        <f t="shared" si="5"/>
        <v>45479</v>
      </c>
      <c r="M34" s="16">
        <f t="shared" si="5"/>
        <v>45480</v>
      </c>
      <c r="N34" s="16">
        <f t="shared" si="5"/>
        <v>45481</v>
      </c>
      <c r="O34" s="16">
        <f t="shared" si="5"/>
        <v>45482</v>
      </c>
      <c r="P34" s="16">
        <f>O34+1</f>
        <v>45483</v>
      </c>
      <c r="Q34" s="16">
        <f t="shared" ref="Q34:AC34" si="6">P34+1</f>
        <v>45484</v>
      </c>
      <c r="R34" s="16">
        <f t="shared" si="6"/>
        <v>45485</v>
      </c>
      <c r="S34" s="16">
        <f t="shared" si="6"/>
        <v>45486</v>
      </c>
      <c r="T34" s="16">
        <f t="shared" si="6"/>
        <v>45487</v>
      </c>
      <c r="U34" s="16">
        <f t="shared" si="6"/>
        <v>45488</v>
      </c>
      <c r="V34" s="16">
        <f t="shared" si="6"/>
        <v>45489</v>
      </c>
      <c r="W34" s="16">
        <f t="shared" si="6"/>
        <v>45490</v>
      </c>
      <c r="X34" s="16">
        <f t="shared" si="6"/>
        <v>45491</v>
      </c>
      <c r="Y34" s="16">
        <f t="shared" si="6"/>
        <v>45492</v>
      </c>
      <c r="Z34" s="16">
        <f t="shared" si="6"/>
        <v>45493</v>
      </c>
      <c r="AA34" s="16">
        <f t="shared" si="6"/>
        <v>45494</v>
      </c>
      <c r="AB34" s="16">
        <f t="shared" si="6"/>
        <v>45495</v>
      </c>
      <c r="AC34" s="16">
        <f t="shared" si="6"/>
        <v>45496</v>
      </c>
      <c r="AD34" s="99" t="s">
        <v>26</v>
      </c>
      <c r="AE34" s="102" t="s">
        <v>27</v>
      </c>
      <c r="AG34"/>
      <c r="AH34"/>
      <c r="AI34"/>
      <c r="AJ34"/>
    </row>
    <row r="35" spans="1:36" ht="15.75" customHeight="1" x14ac:dyDescent="0.15">
      <c r="A35" s="3" t="s">
        <v>2</v>
      </c>
      <c r="B35" s="18" t="str">
        <f>TEXT(WEEKDAY(+B34),"aaa")</f>
        <v>水</v>
      </c>
      <c r="C35" s="18" t="str">
        <f t="shared" ref="C35:AC35" si="7">TEXT(WEEKDAY(+C34),"aaa")</f>
        <v>木</v>
      </c>
      <c r="D35" s="18" t="str">
        <f t="shared" si="7"/>
        <v>金</v>
      </c>
      <c r="E35" s="18" t="str">
        <f t="shared" si="7"/>
        <v>土</v>
      </c>
      <c r="F35" s="18" t="str">
        <f t="shared" si="7"/>
        <v>日</v>
      </c>
      <c r="G35" s="18" t="str">
        <f t="shared" si="7"/>
        <v>月</v>
      </c>
      <c r="H35" s="18" t="str">
        <f t="shared" si="7"/>
        <v>火</v>
      </c>
      <c r="I35" s="18" t="str">
        <f t="shared" si="7"/>
        <v>水</v>
      </c>
      <c r="J35" s="18" t="str">
        <f t="shared" si="7"/>
        <v>木</v>
      </c>
      <c r="K35" s="18" t="str">
        <f t="shared" si="7"/>
        <v>金</v>
      </c>
      <c r="L35" s="18" t="str">
        <f t="shared" si="7"/>
        <v>土</v>
      </c>
      <c r="M35" s="18" t="str">
        <f t="shared" si="7"/>
        <v>日</v>
      </c>
      <c r="N35" s="18" t="str">
        <f t="shared" si="7"/>
        <v>月</v>
      </c>
      <c r="O35" s="18" t="str">
        <f t="shared" si="7"/>
        <v>火</v>
      </c>
      <c r="P35" s="18" t="str">
        <f t="shared" si="7"/>
        <v>水</v>
      </c>
      <c r="Q35" s="18" t="str">
        <f t="shared" si="7"/>
        <v>木</v>
      </c>
      <c r="R35" s="18" t="str">
        <f t="shared" si="7"/>
        <v>金</v>
      </c>
      <c r="S35" s="18" t="str">
        <f t="shared" si="7"/>
        <v>土</v>
      </c>
      <c r="T35" s="18" t="str">
        <f t="shared" si="7"/>
        <v>日</v>
      </c>
      <c r="U35" s="18" t="str">
        <f t="shared" si="7"/>
        <v>月</v>
      </c>
      <c r="V35" s="18" t="str">
        <f t="shared" si="7"/>
        <v>火</v>
      </c>
      <c r="W35" s="18" t="str">
        <f t="shared" si="7"/>
        <v>水</v>
      </c>
      <c r="X35" s="18" t="str">
        <f t="shared" si="7"/>
        <v>木</v>
      </c>
      <c r="Y35" s="18" t="str">
        <f t="shared" si="7"/>
        <v>金</v>
      </c>
      <c r="Z35" s="18" t="str">
        <f t="shared" si="7"/>
        <v>土</v>
      </c>
      <c r="AA35" s="18" t="str">
        <f t="shared" si="7"/>
        <v>日</v>
      </c>
      <c r="AB35" s="18" t="str">
        <f t="shared" si="7"/>
        <v>月</v>
      </c>
      <c r="AC35" s="18" t="str">
        <f t="shared" si="7"/>
        <v>火</v>
      </c>
      <c r="AD35" s="100"/>
      <c r="AE35" s="103"/>
      <c r="AG35"/>
      <c r="AH35"/>
      <c r="AI35"/>
      <c r="AJ35"/>
    </row>
    <row r="36" spans="1:36" ht="16.5" customHeight="1" x14ac:dyDescent="0.15">
      <c r="A36" s="105" t="s">
        <v>12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100"/>
      <c r="AE36" s="103"/>
      <c r="AG36"/>
      <c r="AH36"/>
      <c r="AI36"/>
      <c r="AJ36"/>
    </row>
    <row r="37" spans="1:36" ht="16.5" customHeight="1" x14ac:dyDescent="0.15">
      <c r="A37" s="10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100"/>
      <c r="AE37" s="103"/>
      <c r="AG37"/>
      <c r="AH37"/>
      <c r="AI37"/>
      <c r="AJ37"/>
    </row>
    <row r="38" spans="1:36" ht="16.5" customHeight="1" x14ac:dyDescent="0.15">
      <c r="A38" s="106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100"/>
      <c r="AE38" s="103"/>
    </row>
    <row r="39" spans="1:36" ht="16.5" customHeight="1" x14ac:dyDescent="0.15">
      <c r="A39" s="107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101"/>
      <c r="AE39" s="104"/>
    </row>
    <row r="40" spans="1:36" s="1" customFormat="1" ht="34.5" customHeight="1" thickBot="1" x14ac:dyDescent="0.2">
      <c r="A40" s="13" t="s">
        <v>1</v>
      </c>
      <c r="B40" s="37"/>
      <c r="C40" s="37"/>
      <c r="D40" s="37"/>
      <c r="E40" s="37" t="s">
        <v>13</v>
      </c>
      <c r="F40" s="37" t="s">
        <v>13</v>
      </c>
      <c r="G40" s="37"/>
      <c r="H40" s="37"/>
      <c r="I40" s="37"/>
      <c r="J40" s="37"/>
      <c r="K40" s="37"/>
      <c r="L40" s="37" t="s">
        <v>13</v>
      </c>
      <c r="M40" s="37" t="s">
        <v>13</v>
      </c>
      <c r="N40" s="37"/>
      <c r="O40" s="37"/>
      <c r="P40" s="37"/>
      <c r="Q40" s="37"/>
      <c r="R40" s="37"/>
      <c r="S40" s="37" t="s">
        <v>13</v>
      </c>
      <c r="T40" s="37" t="s">
        <v>13</v>
      </c>
      <c r="U40" s="37" t="s">
        <v>13</v>
      </c>
      <c r="V40" s="37"/>
      <c r="W40" s="37"/>
      <c r="X40" s="37"/>
      <c r="Y40" s="37"/>
      <c r="Z40" s="37" t="s">
        <v>13</v>
      </c>
      <c r="AA40" s="37" t="s">
        <v>13</v>
      </c>
      <c r="AB40" s="37"/>
      <c r="AC40" s="37"/>
      <c r="AD40" s="4">
        <f>COUNTIF(B40:AC40,"休")</f>
        <v>9</v>
      </c>
      <c r="AE40" s="5">
        <f>+AD40+AE30</f>
        <v>25</v>
      </c>
      <c r="AF40" s="10"/>
      <c r="AG40" s="10"/>
      <c r="AH40" s="10"/>
      <c r="AI40" s="10"/>
      <c r="AJ40" s="10"/>
    </row>
    <row r="41" spans="1:36" s="9" customFormat="1" ht="14.25" thickBot="1" x14ac:dyDescent="0.2">
      <c r="A41"/>
      <c r="B41" s="14"/>
      <c r="C41" s="14"/>
      <c r="D41" s="14"/>
      <c r="E41" s="14"/>
      <c r="F41" s="14"/>
      <c r="G41" s="14"/>
      <c r="H41" s="14"/>
      <c r="I41" s="14"/>
      <c r="J41" s="111" t="s">
        <v>22</v>
      </c>
      <c r="K41" s="111"/>
      <c r="L41" s="111"/>
      <c r="M41" s="111"/>
      <c r="N41" s="111">
        <f>COUNTIF(B40:AC40,"")+COUNTIF(B40:AC40,"休")</f>
        <v>28</v>
      </c>
      <c r="O41" s="111"/>
      <c r="P41" s="112" t="s">
        <v>23</v>
      </c>
      <c r="Q41" s="112"/>
      <c r="R41" s="112"/>
      <c r="S41" s="112"/>
      <c r="T41" s="111">
        <f>COUNTIF(B40:AC40,"休")</f>
        <v>9</v>
      </c>
      <c r="U41" s="111"/>
      <c r="V41" s="112" t="s">
        <v>24</v>
      </c>
      <c r="W41" s="112"/>
      <c r="X41" s="112"/>
      <c r="Y41" s="112"/>
      <c r="Z41" s="113">
        <f>IFERROR(+T41/N41,"")</f>
        <v>0.32142857142857145</v>
      </c>
      <c r="AA41" s="114"/>
      <c r="AB41" s="115" t="str">
        <f>IF(Z41="","",IF(Z41&gt;=0.285,"4週8休以上",""))</f>
        <v>4週8休以上</v>
      </c>
      <c r="AC41" s="116"/>
      <c r="AD41" s="116"/>
      <c r="AE41" s="117"/>
      <c r="AF41" s="11"/>
      <c r="AG41" s="11"/>
      <c r="AH41" s="11"/>
      <c r="AI41" s="11"/>
      <c r="AJ41" s="11"/>
    </row>
    <row r="42" spans="1:36" s="9" customFormat="1" x14ac:dyDescent="0.15">
      <c r="A42"/>
      <c r="B42" s="14"/>
      <c r="C42" s="14"/>
      <c r="D42" s="14"/>
      <c r="E42" s="14"/>
      <c r="F42" s="14"/>
      <c r="G42" s="14"/>
      <c r="H42" s="14"/>
      <c r="I42" s="14"/>
      <c r="J42" s="26"/>
      <c r="K42" s="26"/>
      <c r="L42" s="26"/>
      <c r="M42" s="26"/>
      <c r="N42" s="26"/>
      <c r="O42" s="26"/>
      <c r="P42" s="15"/>
      <c r="Q42" s="15"/>
      <c r="R42" s="15"/>
      <c r="S42" s="15"/>
      <c r="T42" s="26"/>
      <c r="U42" s="26"/>
      <c r="V42" s="15"/>
      <c r="W42" s="15"/>
      <c r="X42" s="15"/>
      <c r="Y42" s="15"/>
      <c r="Z42" s="36"/>
      <c r="AA42" s="36"/>
      <c r="AB42" s="12"/>
      <c r="AC42" s="12"/>
      <c r="AD42" s="12"/>
      <c r="AE42" s="12"/>
      <c r="AF42" s="11"/>
      <c r="AG42" s="11"/>
      <c r="AH42" s="11"/>
      <c r="AI42" s="11"/>
      <c r="AJ42" s="11"/>
    </row>
    <row r="43" spans="1:36" ht="14.25" thickBot="1" x14ac:dyDescent="0.2"/>
    <row r="44" spans="1:36" ht="13.5" customHeight="1" x14ac:dyDescent="0.15">
      <c r="A44" s="2" t="s">
        <v>0</v>
      </c>
      <c r="B44" s="16">
        <f>AC34+1</f>
        <v>45497</v>
      </c>
      <c r="C44" s="16">
        <f>B44+1</f>
        <v>45498</v>
      </c>
      <c r="D44" s="16">
        <f t="shared" ref="D44:O44" si="8">C44+1</f>
        <v>45499</v>
      </c>
      <c r="E44" s="16">
        <f t="shared" si="8"/>
        <v>45500</v>
      </c>
      <c r="F44" s="16">
        <f t="shared" si="8"/>
        <v>45501</v>
      </c>
      <c r="G44" s="16">
        <f t="shared" si="8"/>
        <v>45502</v>
      </c>
      <c r="H44" s="16">
        <f t="shared" si="8"/>
        <v>45503</v>
      </c>
      <c r="I44" s="16">
        <f t="shared" si="8"/>
        <v>45504</v>
      </c>
      <c r="J44" s="16">
        <f t="shared" si="8"/>
        <v>45505</v>
      </c>
      <c r="K44" s="16">
        <f t="shared" si="8"/>
        <v>45506</v>
      </c>
      <c r="L44" s="16">
        <f t="shared" si="8"/>
        <v>45507</v>
      </c>
      <c r="M44" s="16">
        <f t="shared" si="8"/>
        <v>45508</v>
      </c>
      <c r="N44" s="16">
        <f t="shared" si="8"/>
        <v>45509</v>
      </c>
      <c r="O44" s="16">
        <f t="shared" si="8"/>
        <v>45510</v>
      </c>
      <c r="P44" s="16">
        <f>O44+1</f>
        <v>45511</v>
      </c>
      <c r="Q44" s="16">
        <f t="shared" ref="Q44:AC44" si="9">P44+1</f>
        <v>45512</v>
      </c>
      <c r="R44" s="16">
        <f t="shared" si="9"/>
        <v>45513</v>
      </c>
      <c r="S44" s="16">
        <f t="shared" si="9"/>
        <v>45514</v>
      </c>
      <c r="T44" s="16">
        <f t="shared" si="9"/>
        <v>45515</v>
      </c>
      <c r="U44" s="16">
        <f t="shared" si="9"/>
        <v>45516</v>
      </c>
      <c r="V44" s="52">
        <f t="shared" si="9"/>
        <v>45517</v>
      </c>
      <c r="W44" s="52">
        <f t="shared" si="9"/>
        <v>45518</v>
      </c>
      <c r="X44" s="52">
        <f t="shared" si="9"/>
        <v>45519</v>
      </c>
      <c r="Y44" s="16">
        <f t="shared" si="9"/>
        <v>45520</v>
      </c>
      <c r="Z44" s="16">
        <f t="shared" si="9"/>
        <v>45521</v>
      </c>
      <c r="AA44" s="16">
        <f t="shared" si="9"/>
        <v>45522</v>
      </c>
      <c r="AB44" s="16">
        <f t="shared" si="9"/>
        <v>45523</v>
      </c>
      <c r="AC44" s="16">
        <f t="shared" si="9"/>
        <v>45524</v>
      </c>
      <c r="AD44" s="99" t="s">
        <v>26</v>
      </c>
      <c r="AE44" s="102" t="s">
        <v>27</v>
      </c>
      <c r="AG44"/>
      <c r="AH44"/>
      <c r="AI44"/>
      <c r="AJ44"/>
    </row>
    <row r="45" spans="1:36" ht="15.75" customHeight="1" x14ac:dyDescent="0.15">
      <c r="A45" s="3" t="s">
        <v>2</v>
      </c>
      <c r="B45" s="18" t="str">
        <f>TEXT(WEEKDAY(+B44),"aaa")</f>
        <v>水</v>
      </c>
      <c r="C45" s="18" t="str">
        <f t="shared" ref="C45:AC45" si="10">TEXT(WEEKDAY(+C44),"aaa")</f>
        <v>木</v>
      </c>
      <c r="D45" s="18" t="str">
        <f t="shared" si="10"/>
        <v>金</v>
      </c>
      <c r="E45" s="18" t="str">
        <f t="shared" si="10"/>
        <v>土</v>
      </c>
      <c r="F45" s="18" t="str">
        <f t="shared" si="10"/>
        <v>日</v>
      </c>
      <c r="G45" s="18" t="str">
        <f t="shared" si="10"/>
        <v>月</v>
      </c>
      <c r="H45" s="18" t="str">
        <f t="shared" si="10"/>
        <v>火</v>
      </c>
      <c r="I45" s="18" t="str">
        <f t="shared" si="10"/>
        <v>水</v>
      </c>
      <c r="J45" s="18" t="str">
        <f t="shared" si="10"/>
        <v>木</v>
      </c>
      <c r="K45" s="18" t="str">
        <f t="shared" si="10"/>
        <v>金</v>
      </c>
      <c r="L45" s="18" t="str">
        <f t="shared" si="10"/>
        <v>土</v>
      </c>
      <c r="M45" s="18" t="str">
        <f t="shared" si="10"/>
        <v>日</v>
      </c>
      <c r="N45" s="18" t="str">
        <f t="shared" si="10"/>
        <v>月</v>
      </c>
      <c r="O45" s="18" t="str">
        <f t="shared" si="10"/>
        <v>火</v>
      </c>
      <c r="P45" s="18" t="str">
        <f t="shared" si="10"/>
        <v>水</v>
      </c>
      <c r="Q45" s="18" t="str">
        <f t="shared" si="10"/>
        <v>木</v>
      </c>
      <c r="R45" s="18" t="str">
        <f t="shared" si="10"/>
        <v>金</v>
      </c>
      <c r="S45" s="18" t="str">
        <f t="shared" si="10"/>
        <v>土</v>
      </c>
      <c r="T45" s="18" t="str">
        <f t="shared" si="10"/>
        <v>日</v>
      </c>
      <c r="U45" s="18" t="str">
        <f t="shared" si="10"/>
        <v>月</v>
      </c>
      <c r="V45" s="53" t="str">
        <f t="shared" si="10"/>
        <v>火</v>
      </c>
      <c r="W45" s="53" t="str">
        <f t="shared" si="10"/>
        <v>水</v>
      </c>
      <c r="X45" s="53" t="str">
        <f t="shared" si="10"/>
        <v>木</v>
      </c>
      <c r="Y45" s="18" t="str">
        <f t="shared" si="10"/>
        <v>金</v>
      </c>
      <c r="Z45" s="18" t="str">
        <f t="shared" si="10"/>
        <v>土</v>
      </c>
      <c r="AA45" s="18" t="str">
        <f t="shared" si="10"/>
        <v>日</v>
      </c>
      <c r="AB45" s="18" t="str">
        <f t="shared" si="10"/>
        <v>月</v>
      </c>
      <c r="AC45" s="18" t="str">
        <f t="shared" si="10"/>
        <v>火</v>
      </c>
      <c r="AD45" s="100"/>
      <c r="AE45" s="103"/>
      <c r="AG45"/>
      <c r="AH45"/>
      <c r="AI45"/>
      <c r="AJ45"/>
    </row>
    <row r="46" spans="1:36" ht="16.5" customHeight="1" x14ac:dyDescent="0.15">
      <c r="A46" s="105" t="s">
        <v>12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18" t="s">
        <v>33</v>
      </c>
      <c r="W46" s="118" t="s">
        <v>33</v>
      </c>
      <c r="X46" s="118" t="s">
        <v>33</v>
      </c>
      <c r="Y46" s="96"/>
      <c r="Z46" s="96"/>
      <c r="AA46" s="96"/>
      <c r="AB46" s="96"/>
      <c r="AC46" s="96"/>
      <c r="AD46" s="100"/>
      <c r="AE46" s="103"/>
      <c r="AG46"/>
      <c r="AH46"/>
      <c r="AI46"/>
      <c r="AJ46"/>
    </row>
    <row r="47" spans="1:36" ht="16.5" customHeight="1" x14ac:dyDescent="0.15">
      <c r="A47" s="106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19"/>
      <c r="W47" s="119"/>
      <c r="X47" s="119"/>
      <c r="Y47" s="97"/>
      <c r="Z47" s="97"/>
      <c r="AA47" s="97"/>
      <c r="AB47" s="97"/>
      <c r="AC47" s="97"/>
      <c r="AD47" s="100"/>
      <c r="AE47" s="103"/>
      <c r="AG47"/>
      <c r="AH47"/>
      <c r="AI47"/>
      <c r="AJ47"/>
    </row>
    <row r="48" spans="1:36" ht="16.5" customHeight="1" x14ac:dyDescent="0.15">
      <c r="A48" s="106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19"/>
      <c r="W48" s="119"/>
      <c r="X48" s="119"/>
      <c r="Y48" s="97"/>
      <c r="Z48" s="97"/>
      <c r="AA48" s="97"/>
      <c r="AB48" s="97"/>
      <c r="AC48" s="97"/>
      <c r="AD48" s="100"/>
      <c r="AE48" s="103"/>
    </row>
    <row r="49" spans="1:36" ht="16.5" customHeight="1" x14ac:dyDescent="0.15">
      <c r="A49" s="107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120"/>
      <c r="W49" s="120"/>
      <c r="X49" s="120"/>
      <c r="Y49" s="98"/>
      <c r="Z49" s="98"/>
      <c r="AA49" s="98"/>
      <c r="AB49" s="98"/>
      <c r="AC49" s="98"/>
      <c r="AD49" s="101"/>
      <c r="AE49" s="104"/>
    </row>
    <row r="50" spans="1:36" s="1" customFormat="1" ht="34.5" customHeight="1" thickBot="1" x14ac:dyDescent="0.2">
      <c r="A50" s="13" t="s">
        <v>1</v>
      </c>
      <c r="B50" s="37"/>
      <c r="C50" s="37"/>
      <c r="D50" s="37"/>
      <c r="E50" s="37" t="s">
        <v>13</v>
      </c>
      <c r="F50" s="37" t="s">
        <v>13</v>
      </c>
      <c r="G50" s="37"/>
      <c r="H50" s="37"/>
      <c r="I50" s="37"/>
      <c r="J50" s="37"/>
      <c r="K50" s="37"/>
      <c r="L50" s="37" t="s">
        <v>13</v>
      </c>
      <c r="M50" s="37" t="s">
        <v>13</v>
      </c>
      <c r="N50" s="37"/>
      <c r="O50" s="37"/>
      <c r="P50" s="37"/>
      <c r="Q50" s="37"/>
      <c r="R50" s="37"/>
      <c r="S50" s="37" t="s">
        <v>13</v>
      </c>
      <c r="T50" s="37" t="s">
        <v>13</v>
      </c>
      <c r="U50" s="37" t="s">
        <v>13</v>
      </c>
      <c r="V50" s="54" t="s">
        <v>8</v>
      </c>
      <c r="W50" s="54" t="s">
        <v>8</v>
      </c>
      <c r="X50" s="54" t="s">
        <v>8</v>
      </c>
      <c r="Y50" s="37"/>
      <c r="Z50" s="37" t="s">
        <v>13</v>
      </c>
      <c r="AA50" s="37" t="s">
        <v>13</v>
      </c>
      <c r="AB50" s="37"/>
      <c r="AC50" s="37"/>
      <c r="AD50" s="4">
        <f>COUNTIF(B50:AC50,"休")</f>
        <v>9</v>
      </c>
      <c r="AE50" s="5">
        <f>+AD50+AE40</f>
        <v>34</v>
      </c>
      <c r="AF50" s="10"/>
      <c r="AG50" s="10"/>
      <c r="AH50" s="10"/>
      <c r="AI50" s="10"/>
      <c r="AJ50" s="10"/>
    </row>
    <row r="51" spans="1:36" s="9" customFormat="1" ht="14.25" thickBot="1" x14ac:dyDescent="0.2">
      <c r="A51"/>
      <c r="B51" s="14"/>
      <c r="C51" s="14"/>
      <c r="D51" s="14"/>
      <c r="E51" s="14"/>
      <c r="F51" s="14"/>
      <c r="G51" s="14"/>
      <c r="H51" s="14"/>
      <c r="I51" s="14"/>
      <c r="J51" s="111" t="s">
        <v>22</v>
      </c>
      <c r="K51" s="111"/>
      <c r="L51" s="111"/>
      <c r="M51" s="111"/>
      <c r="N51" s="111">
        <f>COUNTIF(B50:AC50,"")+COUNTIF(B50:AC50,"休")</f>
        <v>25</v>
      </c>
      <c r="O51" s="111"/>
      <c r="P51" s="112" t="s">
        <v>23</v>
      </c>
      <c r="Q51" s="112"/>
      <c r="R51" s="112"/>
      <c r="S51" s="112"/>
      <c r="T51" s="111">
        <f>COUNTIF(B50:AC50,"休")</f>
        <v>9</v>
      </c>
      <c r="U51" s="111"/>
      <c r="V51" s="112" t="s">
        <v>24</v>
      </c>
      <c r="W51" s="112"/>
      <c r="X51" s="112"/>
      <c r="Y51" s="112"/>
      <c r="Z51" s="113">
        <f>IFERROR(+T51/N51,"")</f>
        <v>0.36</v>
      </c>
      <c r="AA51" s="114"/>
      <c r="AB51" s="115" t="str">
        <f>IF(Z51="","",IF(Z51&gt;=0.285,"4週8休以上",""))</f>
        <v>4週8休以上</v>
      </c>
      <c r="AC51" s="116"/>
      <c r="AD51" s="116"/>
      <c r="AE51" s="117"/>
      <c r="AF51" s="11"/>
      <c r="AG51" s="11"/>
      <c r="AH51" s="11"/>
      <c r="AI51" s="11"/>
      <c r="AJ51" s="11"/>
    </row>
    <row r="53" spans="1:36" ht="14.25" thickBot="1" x14ac:dyDescent="0.2"/>
    <row r="54" spans="1:36" ht="13.5" customHeight="1" x14ac:dyDescent="0.15">
      <c r="A54" s="2" t="s">
        <v>0</v>
      </c>
      <c r="B54" s="16">
        <f>AC44+1</f>
        <v>45525</v>
      </c>
      <c r="C54" s="16">
        <f>B54+1</f>
        <v>45526</v>
      </c>
      <c r="D54" s="16">
        <f t="shared" ref="D54:O54" si="11">C54+1</f>
        <v>45527</v>
      </c>
      <c r="E54" s="16">
        <f t="shared" si="11"/>
        <v>45528</v>
      </c>
      <c r="F54" s="16">
        <f t="shared" si="11"/>
        <v>45529</v>
      </c>
      <c r="G54" s="16">
        <f t="shared" si="11"/>
        <v>45530</v>
      </c>
      <c r="H54" s="16">
        <f t="shared" si="11"/>
        <v>45531</v>
      </c>
      <c r="I54" s="16">
        <f t="shared" si="11"/>
        <v>45532</v>
      </c>
      <c r="J54" s="16">
        <f t="shared" si="11"/>
        <v>45533</v>
      </c>
      <c r="K54" s="16">
        <f t="shared" si="11"/>
        <v>45534</v>
      </c>
      <c r="L54" s="16">
        <f t="shared" si="11"/>
        <v>45535</v>
      </c>
      <c r="M54" s="16">
        <f t="shared" si="11"/>
        <v>45536</v>
      </c>
      <c r="N54" s="16">
        <f t="shared" si="11"/>
        <v>45537</v>
      </c>
      <c r="O54" s="16">
        <f t="shared" si="11"/>
        <v>45538</v>
      </c>
      <c r="P54" s="16">
        <f>O54+1</f>
        <v>45539</v>
      </c>
      <c r="Q54" s="16">
        <f t="shared" ref="Q54:AC54" si="12">P54+1</f>
        <v>45540</v>
      </c>
      <c r="R54" s="16">
        <f t="shared" si="12"/>
        <v>45541</v>
      </c>
      <c r="S54" s="16">
        <f t="shared" si="12"/>
        <v>45542</v>
      </c>
      <c r="T54" s="16">
        <f t="shared" si="12"/>
        <v>45543</v>
      </c>
      <c r="U54" s="16">
        <f t="shared" si="12"/>
        <v>45544</v>
      </c>
      <c r="V54" s="16">
        <f t="shared" si="12"/>
        <v>45545</v>
      </c>
      <c r="W54" s="16">
        <f t="shared" si="12"/>
        <v>45546</v>
      </c>
      <c r="X54" s="16">
        <f t="shared" si="12"/>
        <v>45547</v>
      </c>
      <c r="Y54" s="16">
        <f t="shared" si="12"/>
        <v>45548</v>
      </c>
      <c r="Z54" s="16">
        <f t="shared" si="12"/>
        <v>45549</v>
      </c>
      <c r="AA54" s="16">
        <f t="shared" si="12"/>
        <v>45550</v>
      </c>
      <c r="AB54" s="16">
        <f t="shared" si="12"/>
        <v>45551</v>
      </c>
      <c r="AC54" s="16">
        <f t="shared" si="12"/>
        <v>45552</v>
      </c>
      <c r="AD54" s="99" t="s">
        <v>26</v>
      </c>
      <c r="AE54" s="102" t="s">
        <v>27</v>
      </c>
      <c r="AG54"/>
      <c r="AH54"/>
      <c r="AI54"/>
      <c r="AJ54"/>
    </row>
    <row r="55" spans="1:36" ht="15.75" customHeight="1" x14ac:dyDescent="0.15">
      <c r="A55" s="3" t="s">
        <v>2</v>
      </c>
      <c r="B55" s="18" t="str">
        <f>TEXT(WEEKDAY(+B54),"aaa")</f>
        <v>水</v>
      </c>
      <c r="C55" s="18" t="str">
        <f t="shared" ref="C55:AC55" si="13">TEXT(WEEKDAY(+C54),"aaa")</f>
        <v>木</v>
      </c>
      <c r="D55" s="18" t="str">
        <f t="shared" si="13"/>
        <v>金</v>
      </c>
      <c r="E55" s="18" t="str">
        <f t="shared" si="13"/>
        <v>土</v>
      </c>
      <c r="F55" s="18" t="str">
        <f t="shared" si="13"/>
        <v>日</v>
      </c>
      <c r="G55" s="18" t="str">
        <f t="shared" si="13"/>
        <v>月</v>
      </c>
      <c r="H55" s="18" t="str">
        <f t="shared" si="13"/>
        <v>火</v>
      </c>
      <c r="I55" s="18" t="str">
        <f t="shared" si="13"/>
        <v>水</v>
      </c>
      <c r="J55" s="18" t="str">
        <f t="shared" si="13"/>
        <v>木</v>
      </c>
      <c r="K55" s="18" t="str">
        <f t="shared" si="13"/>
        <v>金</v>
      </c>
      <c r="L55" s="18" t="str">
        <f t="shared" si="13"/>
        <v>土</v>
      </c>
      <c r="M55" s="18" t="str">
        <f t="shared" si="13"/>
        <v>日</v>
      </c>
      <c r="N55" s="18" t="str">
        <f t="shared" si="13"/>
        <v>月</v>
      </c>
      <c r="O55" s="18" t="str">
        <f t="shared" si="13"/>
        <v>火</v>
      </c>
      <c r="P55" s="18" t="str">
        <f t="shared" si="13"/>
        <v>水</v>
      </c>
      <c r="Q55" s="18" t="str">
        <f t="shared" si="13"/>
        <v>木</v>
      </c>
      <c r="R55" s="18" t="str">
        <f t="shared" si="13"/>
        <v>金</v>
      </c>
      <c r="S55" s="18" t="str">
        <f t="shared" si="13"/>
        <v>土</v>
      </c>
      <c r="T55" s="18" t="str">
        <f t="shared" si="13"/>
        <v>日</v>
      </c>
      <c r="U55" s="18" t="str">
        <f t="shared" si="13"/>
        <v>月</v>
      </c>
      <c r="V55" s="18" t="str">
        <f t="shared" si="13"/>
        <v>火</v>
      </c>
      <c r="W55" s="18" t="str">
        <f t="shared" si="13"/>
        <v>水</v>
      </c>
      <c r="X55" s="18" t="str">
        <f t="shared" si="13"/>
        <v>木</v>
      </c>
      <c r="Y55" s="18" t="str">
        <f t="shared" si="13"/>
        <v>金</v>
      </c>
      <c r="Z55" s="18" t="str">
        <f t="shared" si="13"/>
        <v>土</v>
      </c>
      <c r="AA55" s="18" t="str">
        <f t="shared" si="13"/>
        <v>日</v>
      </c>
      <c r="AB55" s="18" t="str">
        <f t="shared" si="13"/>
        <v>月</v>
      </c>
      <c r="AC55" s="18" t="str">
        <f t="shared" si="13"/>
        <v>火</v>
      </c>
      <c r="AD55" s="100"/>
      <c r="AE55" s="103"/>
      <c r="AG55"/>
      <c r="AH55"/>
      <c r="AI55"/>
      <c r="AJ55"/>
    </row>
    <row r="56" spans="1:36" ht="16.5" customHeight="1" x14ac:dyDescent="0.15">
      <c r="A56" s="105" t="s">
        <v>12</v>
      </c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100"/>
      <c r="AE56" s="103"/>
      <c r="AG56"/>
      <c r="AH56"/>
      <c r="AI56"/>
      <c r="AJ56"/>
    </row>
    <row r="57" spans="1:36" ht="16.5" customHeight="1" x14ac:dyDescent="0.15">
      <c r="A57" s="106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100"/>
      <c r="AE57" s="103"/>
      <c r="AG57"/>
      <c r="AH57"/>
      <c r="AI57"/>
      <c r="AJ57"/>
    </row>
    <row r="58" spans="1:36" ht="16.5" customHeight="1" x14ac:dyDescent="0.15">
      <c r="A58" s="106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100"/>
      <c r="AE58" s="103"/>
    </row>
    <row r="59" spans="1:36" ht="16.5" customHeight="1" x14ac:dyDescent="0.15">
      <c r="A59" s="107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101"/>
      <c r="AE59" s="104"/>
    </row>
    <row r="60" spans="1:36" s="1" customFormat="1" ht="34.5" customHeight="1" thickBot="1" x14ac:dyDescent="0.2">
      <c r="A60" s="13" t="s">
        <v>1</v>
      </c>
      <c r="B60" s="37"/>
      <c r="C60" s="37"/>
      <c r="D60" s="37"/>
      <c r="E60" s="37" t="s">
        <v>13</v>
      </c>
      <c r="F60" s="37" t="s">
        <v>13</v>
      </c>
      <c r="G60" s="37"/>
      <c r="H60" s="37"/>
      <c r="I60" s="37"/>
      <c r="J60" s="37"/>
      <c r="K60" s="37"/>
      <c r="L60" s="37" t="s">
        <v>13</v>
      </c>
      <c r="M60" s="37" t="s">
        <v>13</v>
      </c>
      <c r="N60" s="37"/>
      <c r="O60" s="37"/>
      <c r="P60" s="37"/>
      <c r="Q60" s="37"/>
      <c r="R60" s="37"/>
      <c r="S60" s="37" t="s">
        <v>13</v>
      </c>
      <c r="T60" s="37" t="s">
        <v>13</v>
      </c>
      <c r="U60" s="37"/>
      <c r="V60" s="37"/>
      <c r="W60" s="37"/>
      <c r="X60" s="37"/>
      <c r="Y60" s="37"/>
      <c r="Z60" s="37" t="s">
        <v>13</v>
      </c>
      <c r="AA60" s="37" t="s">
        <v>13</v>
      </c>
      <c r="AB60" s="37" t="s">
        <v>13</v>
      </c>
      <c r="AC60" s="37"/>
      <c r="AD60" s="4">
        <f>COUNTIF(B60:AC60,"休")</f>
        <v>9</v>
      </c>
      <c r="AE60" s="5">
        <f>+AD60+AE50</f>
        <v>43</v>
      </c>
      <c r="AF60" s="10"/>
      <c r="AG60" s="10"/>
      <c r="AH60" s="10"/>
      <c r="AI60" s="10"/>
      <c r="AJ60" s="10"/>
    </row>
    <row r="61" spans="1:36" s="9" customFormat="1" ht="14.25" thickBot="1" x14ac:dyDescent="0.2">
      <c r="A61"/>
      <c r="B61" s="14"/>
      <c r="C61" s="14"/>
      <c r="D61" s="14"/>
      <c r="E61" s="14"/>
      <c r="F61" s="14"/>
      <c r="G61" s="14"/>
      <c r="H61" s="14"/>
      <c r="I61" s="14"/>
      <c r="J61" s="111" t="s">
        <v>22</v>
      </c>
      <c r="K61" s="111"/>
      <c r="L61" s="111"/>
      <c r="M61" s="111"/>
      <c r="N61" s="111">
        <f>COUNTIF(B60:AC60,"")+COUNTIF(B60:AC60,"休")</f>
        <v>28</v>
      </c>
      <c r="O61" s="111"/>
      <c r="P61" s="112" t="s">
        <v>23</v>
      </c>
      <c r="Q61" s="112"/>
      <c r="R61" s="112"/>
      <c r="S61" s="112"/>
      <c r="T61" s="111">
        <f>COUNTIF(B60:AC60,"休")</f>
        <v>9</v>
      </c>
      <c r="U61" s="111"/>
      <c r="V61" s="112" t="s">
        <v>24</v>
      </c>
      <c r="W61" s="112"/>
      <c r="X61" s="112"/>
      <c r="Y61" s="112"/>
      <c r="Z61" s="113">
        <f>IFERROR(+T61/N61,"")</f>
        <v>0.32142857142857145</v>
      </c>
      <c r="AA61" s="114"/>
      <c r="AB61" s="115" t="str">
        <f>IF(Z61="","",IF(Z61&gt;=0.285,"4週8休以上",""))</f>
        <v>4週8休以上</v>
      </c>
      <c r="AC61" s="116"/>
      <c r="AD61" s="116"/>
      <c r="AE61" s="117"/>
      <c r="AF61" s="11"/>
      <c r="AG61" s="11"/>
      <c r="AH61" s="11"/>
      <c r="AI61" s="11"/>
      <c r="AJ61" s="11"/>
    </row>
    <row r="63" spans="1:36" ht="14.25" thickBot="1" x14ac:dyDescent="0.2"/>
    <row r="64" spans="1:36" ht="13.5" customHeight="1" x14ac:dyDescent="0.15">
      <c r="A64" s="2" t="s">
        <v>0</v>
      </c>
      <c r="B64" s="16">
        <f>AC54+1</f>
        <v>45553</v>
      </c>
      <c r="C64" s="16">
        <f>B64+1</f>
        <v>45554</v>
      </c>
      <c r="D64" s="16">
        <f t="shared" ref="D64:O64" si="14">C64+1</f>
        <v>45555</v>
      </c>
      <c r="E64" s="16">
        <f t="shared" si="14"/>
        <v>45556</v>
      </c>
      <c r="F64" s="16">
        <f t="shared" si="14"/>
        <v>45557</v>
      </c>
      <c r="G64" s="16">
        <f t="shared" si="14"/>
        <v>45558</v>
      </c>
      <c r="H64" s="16">
        <f>G64+1</f>
        <v>45559</v>
      </c>
      <c r="I64" s="16">
        <f t="shared" si="14"/>
        <v>45560</v>
      </c>
      <c r="J64" s="16">
        <f t="shared" si="14"/>
        <v>45561</v>
      </c>
      <c r="K64" s="16">
        <f t="shared" si="14"/>
        <v>45562</v>
      </c>
      <c r="L64" s="16">
        <f t="shared" si="14"/>
        <v>45563</v>
      </c>
      <c r="M64" s="16">
        <f t="shared" si="14"/>
        <v>45564</v>
      </c>
      <c r="N64" s="16">
        <f t="shared" si="14"/>
        <v>45565</v>
      </c>
      <c r="O64" s="16">
        <f t="shared" si="14"/>
        <v>45566</v>
      </c>
      <c r="P64" s="16">
        <f>O64+1</f>
        <v>45567</v>
      </c>
      <c r="Q64" s="16">
        <f t="shared" ref="Q64:AC64" si="15">P64+1</f>
        <v>45568</v>
      </c>
      <c r="R64" s="16">
        <f t="shared" si="15"/>
        <v>45569</v>
      </c>
      <c r="S64" s="16">
        <f t="shared" si="15"/>
        <v>45570</v>
      </c>
      <c r="T64" s="16">
        <f t="shared" si="15"/>
        <v>45571</v>
      </c>
      <c r="U64" s="16">
        <f t="shared" si="15"/>
        <v>45572</v>
      </c>
      <c r="V64" s="16">
        <f t="shared" si="15"/>
        <v>45573</v>
      </c>
      <c r="W64" s="16">
        <f t="shared" si="15"/>
        <v>45574</v>
      </c>
      <c r="X64" s="16">
        <f t="shared" si="15"/>
        <v>45575</v>
      </c>
      <c r="Y64" s="16">
        <f t="shared" si="15"/>
        <v>45576</v>
      </c>
      <c r="Z64" s="16">
        <f t="shared" si="15"/>
        <v>45577</v>
      </c>
      <c r="AA64" s="16">
        <f t="shared" si="15"/>
        <v>45578</v>
      </c>
      <c r="AB64" s="16">
        <f t="shared" si="15"/>
        <v>45579</v>
      </c>
      <c r="AC64" s="16">
        <f t="shared" si="15"/>
        <v>45580</v>
      </c>
      <c r="AD64" s="99" t="s">
        <v>26</v>
      </c>
      <c r="AE64" s="102" t="s">
        <v>27</v>
      </c>
      <c r="AG64"/>
      <c r="AH64"/>
      <c r="AI64"/>
      <c r="AJ64"/>
    </row>
    <row r="65" spans="1:36" ht="15.75" customHeight="1" x14ac:dyDescent="0.15">
      <c r="A65" s="3" t="s">
        <v>2</v>
      </c>
      <c r="B65" s="18" t="str">
        <f>TEXT(WEEKDAY(+B64),"aaa")</f>
        <v>水</v>
      </c>
      <c r="C65" s="18" t="str">
        <f t="shared" ref="C65:AC65" si="16">TEXT(WEEKDAY(+C64),"aaa")</f>
        <v>木</v>
      </c>
      <c r="D65" s="18" t="str">
        <f t="shared" si="16"/>
        <v>金</v>
      </c>
      <c r="E65" s="18" t="str">
        <f t="shared" si="16"/>
        <v>土</v>
      </c>
      <c r="F65" s="18" t="str">
        <f t="shared" si="16"/>
        <v>日</v>
      </c>
      <c r="G65" s="18" t="str">
        <f t="shared" si="16"/>
        <v>月</v>
      </c>
      <c r="H65" s="18" t="str">
        <f t="shared" si="16"/>
        <v>火</v>
      </c>
      <c r="I65" s="18" t="str">
        <f t="shared" si="16"/>
        <v>水</v>
      </c>
      <c r="J65" s="18" t="str">
        <f t="shared" si="16"/>
        <v>木</v>
      </c>
      <c r="K65" s="18" t="str">
        <f t="shared" si="16"/>
        <v>金</v>
      </c>
      <c r="L65" s="18" t="str">
        <f t="shared" si="16"/>
        <v>土</v>
      </c>
      <c r="M65" s="18" t="str">
        <f t="shared" si="16"/>
        <v>日</v>
      </c>
      <c r="N65" s="18" t="str">
        <f t="shared" si="16"/>
        <v>月</v>
      </c>
      <c r="O65" s="18" t="str">
        <f t="shared" si="16"/>
        <v>火</v>
      </c>
      <c r="P65" s="18" t="str">
        <f t="shared" si="16"/>
        <v>水</v>
      </c>
      <c r="Q65" s="18" t="str">
        <f t="shared" si="16"/>
        <v>木</v>
      </c>
      <c r="R65" s="18" t="str">
        <f t="shared" si="16"/>
        <v>金</v>
      </c>
      <c r="S65" s="18" t="str">
        <f t="shared" si="16"/>
        <v>土</v>
      </c>
      <c r="T65" s="18" t="str">
        <f t="shared" si="16"/>
        <v>日</v>
      </c>
      <c r="U65" s="18" t="str">
        <f t="shared" si="16"/>
        <v>月</v>
      </c>
      <c r="V65" s="18" t="str">
        <f t="shared" si="16"/>
        <v>火</v>
      </c>
      <c r="W65" s="18" t="str">
        <f t="shared" si="16"/>
        <v>水</v>
      </c>
      <c r="X65" s="18" t="str">
        <f t="shared" si="16"/>
        <v>木</v>
      </c>
      <c r="Y65" s="18" t="str">
        <f t="shared" si="16"/>
        <v>金</v>
      </c>
      <c r="Z65" s="18" t="str">
        <f t="shared" si="16"/>
        <v>土</v>
      </c>
      <c r="AA65" s="18" t="str">
        <f t="shared" si="16"/>
        <v>日</v>
      </c>
      <c r="AB65" s="18" t="str">
        <f t="shared" si="16"/>
        <v>月</v>
      </c>
      <c r="AC65" s="18" t="str">
        <f t="shared" si="16"/>
        <v>火</v>
      </c>
      <c r="AD65" s="100"/>
      <c r="AE65" s="103"/>
      <c r="AG65"/>
      <c r="AH65"/>
      <c r="AI65"/>
      <c r="AJ65"/>
    </row>
    <row r="66" spans="1:36" ht="16.5" customHeight="1" x14ac:dyDescent="0.15">
      <c r="A66" s="105" t="s">
        <v>12</v>
      </c>
      <c r="B66" s="96"/>
      <c r="C66" s="96"/>
      <c r="D66" s="96"/>
      <c r="E66" s="96"/>
      <c r="F66" s="96"/>
      <c r="G66" s="108" t="s">
        <v>40</v>
      </c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108" t="s">
        <v>36</v>
      </c>
      <c r="V66" s="96"/>
      <c r="W66" s="96"/>
      <c r="X66" s="96"/>
      <c r="Y66" s="96"/>
      <c r="Z66" s="96"/>
      <c r="AA66" s="96"/>
      <c r="AB66" s="96"/>
      <c r="AC66" s="96"/>
      <c r="AD66" s="100"/>
      <c r="AE66" s="103"/>
      <c r="AG66"/>
      <c r="AH66"/>
      <c r="AI66"/>
      <c r="AJ66"/>
    </row>
    <row r="67" spans="1:36" ht="16.5" customHeight="1" x14ac:dyDescent="0.15">
      <c r="A67" s="106"/>
      <c r="B67" s="97"/>
      <c r="C67" s="97"/>
      <c r="D67" s="97"/>
      <c r="E67" s="97"/>
      <c r="F67" s="97"/>
      <c r="G67" s="109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109"/>
      <c r="V67" s="97"/>
      <c r="W67" s="97"/>
      <c r="X67" s="97"/>
      <c r="Y67" s="97"/>
      <c r="Z67" s="97"/>
      <c r="AA67" s="97"/>
      <c r="AB67" s="97"/>
      <c r="AC67" s="97"/>
      <c r="AD67" s="100"/>
      <c r="AE67" s="103"/>
      <c r="AG67"/>
      <c r="AH67"/>
      <c r="AI67"/>
      <c r="AJ67"/>
    </row>
    <row r="68" spans="1:36" ht="16.5" customHeight="1" x14ac:dyDescent="0.15">
      <c r="A68" s="106"/>
      <c r="B68" s="97"/>
      <c r="C68" s="97"/>
      <c r="D68" s="97"/>
      <c r="E68" s="97"/>
      <c r="F68" s="97"/>
      <c r="G68" s="109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109"/>
      <c r="V68" s="97"/>
      <c r="W68" s="97"/>
      <c r="X68" s="97"/>
      <c r="Y68" s="97"/>
      <c r="Z68" s="97"/>
      <c r="AA68" s="97"/>
      <c r="AB68" s="97"/>
      <c r="AC68" s="97"/>
      <c r="AD68" s="100"/>
      <c r="AE68" s="103"/>
    </row>
    <row r="69" spans="1:36" ht="16.5" customHeight="1" x14ac:dyDescent="0.15">
      <c r="A69" s="107"/>
      <c r="B69" s="98"/>
      <c r="C69" s="98"/>
      <c r="D69" s="98"/>
      <c r="E69" s="98"/>
      <c r="F69" s="98"/>
      <c r="G69" s="110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110"/>
      <c r="V69" s="98"/>
      <c r="W69" s="98"/>
      <c r="X69" s="98"/>
      <c r="Y69" s="98"/>
      <c r="Z69" s="98"/>
      <c r="AA69" s="98"/>
      <c r="AB69" s="98"/>
      <c r="AC69" s="98"/>
      <c r="AD69" s="101"/>
      <c r="AE69" s="104"/>
    </row>
    <row r="70" spans="1:36" s="1" customFormat="1" ht="34.5" customHeight="1" thickBot="1" x14ac:dyDescent="0.2">
      <c r="A70" s="13" t="s">
        <v>1</v>
      </c>
      <c r="B70" s="37" t="s">
        <v>8</v>
      </c>
      <c r="C70" s="37" t="s">
        <v>8</v>
      </c>
      <c r="D70" s="37" t="s">
        <v>8</v>
      </c>
      <c r="E70" s="37" t="s">
        <v>8</v>
      </c>
      <c r="F70" s="37" t="s">
        <v>8</v>
      </c>
      <c r="G70" s="37" t="s">
        <v>8</v>
      </c>
      <c r="H70" s="37" t="s">
        <v>8</v>
      </c>
      <c r="I70" s="37" t="s">
        <v>8</v>
      </c>
      <c r="J70" s="37" t="s">
        <v>8</v>
      </c>
      <c r="K70" s="37" t="s">
        <v>8</v>
      </c>
      <c r="L70" s="37" t="s">
        <v>8</v>
      </c>
      <c r="M70" s="37" t="s">
        <v>8</v>
      </c>
      <c r="N70" s="37" t="s">
        <v>8</v>
      </c>
      <c r="O70" s="37" t="s">
        <v>8</v>
      </c>
      <c r="P70" s="37" t="s">
        <v>8</v>
      </c>
      <c r="Q70" s="37" t="s">
        <v>8</v>
      </c>
      <c r="R70" s="37" t="s">
        <v>8</v>
      </c>
      <c r="S70" s="37" t="s">
        <v>8</v>
      </c>
      <c r="T70" s="37" t="s">
        <v>8</v>
      </c>
      <c r="U70" s="37" t="s">
        <v>8</v>
      </c>
      <c r="V70" s="37" t="s">
        <v>8</v>
      </c>
      <c r="W70" s="37" t="s">
        <v>8</v>
      </c>
      <c r="X70" s="37" t="s">
        <v>8</v>
      </c>
      <c r="Y70" s="37" t="s">
        <v>8</v>
      </c>
      <c r="Z70" s="37" t="s">
        <v>8</v>
      </c>
      <c r="AA70" s="37" t="s">
        <v>8</v>
      </c>
      <c r="AB70" s="37" t="s">
        <v>8</v>
      </c>
      <c r="AC70" s="37" t="s">
        <v>8</v>
      </c>
      <c r="AD70" s="4">
        <f>COUNTIF(B70:AC70,"休")</f>
        <v>0</v>
      </c>
      <c r="AE70" s="5">
        <f>+AD70+AE60</f>
        <v>43</v>
      </c>
      <c r="AF70" s="10"/>
      <c r="AG70" s="10"/>
      <c r="AH70" s="10"/>
      <c r="AI70" s="10"/>
      <c r="AJ70" s="10"/>
    </row>
    <row r="71" spans="1:36" s="9" customFormat="1" ht="14.25" thickBot="1" x14ac:dyDescent="0.2">
      <c r="A71"/>
      <c r="B71" s="14"/>
      <c r="C71" s="14"/>
      <c r="D71" s="14"/>
      <c r="E71" s="14"/>
      <c r="F71" s="14"/>
      <c r="G71" s="14"/>
      <c r="H71" s="14"/>
      <c r="I71" s="14"/>
      <c r="J71" s="111" t="s">
        <v>22</v>
      </c>
      <c r="K71" s="111"/>
      <c r="L71" s="111"/>
      <c r="M71" s="111"/>
      <c r="N71" s="111">
        <f>COUNTIF(B70:AC70,"")+COUNTIF(B70:AC70,"休")</f>
        <v>0</v>
      </c>
      <c r="O71" s="111"/>
      <c r="P71" s="112" t="s">
        <v>23</v>
      </c>
      <c r="Q71" s="112"/>
      <c r="R71" s="112"/>
      <c r="S71" s="112"/>
      <c r="T71" s="111">
        <f>COUNTIF(B70:AC70,"休")</f>
        <v>0</v>
      </c>
      <c r="U71" s="111"/>
      <c r="V71" s="112" t="s">
        <v>24</v>
      </c>
      <c r="W71" s="112"/>
      <c r="X71" s="112"/>
      <c r="Y71" s="112"/>
      <c r="Z71" s="113" t="str">
        <f>IFERROR(+T71/N71,"")</f>
        <v/>
      </c>
      <c r="AA71" s="114"/>
      <c r="AB71" s="115" t="str">
        <f>IF(Z71="","",IF(Z71&gt;=0.285,"4週8休以上",""))</f>
        <v/>
      </c>
      <c r="AC71" s="116"/>
      <c r="AD71" s="116"/>
      <c r="AE71" s="117"/>
      <c r="AF71" s="11"/>
      <c r="AG71" s="11"/>
      <c r="AH71" s="11"/>
      <c r="AI71" s="11"/>
      <c r="AJ71" s="11"/>
    </row>
    <row r="73" spans="1:36" ht="22.5" customHeight="1" x14ac:dyDescent="0.15">
      <c r="B73" s="122" t="s">
        <v>37</v>
      </c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Z73" s="122"/>
      <c r="AA73" s="122"/>
      <c r="AB73" s="122"/>
      <c r="AC73" s="122"/>
    </row>
    <row r="74" spans="1:36" ht="38.25" customHeight="1" x14ac:dyDescent="0.15">
      <c r="B74" s="121" t="s">
        <v>41</v>
      </c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</row>
    <row r="75" spans="1:36" ht="22.5" customHeight="1" x14ac:dyDescent="0.15">
      <c r="B75" s="123" t="s">
        <v>5</v>
      </c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55"/>
      <c r="AE75" s="55"/>
      <c r="AF75" s="55"/>
      <c r="AG75" s="55"/>
      <c r="AH75" s="55"/>
      <c r="AI75" s="55"/>
      <c r="AJ75" s="6"/>
    </row>
  </sheetData>
  <mergeCells count="250">
    <mergeCell ref="B74:AC74"/>
    <mergeCell ref="B73:AC73"/>
    <mergeCell ref="B75:AC75"/>
    <mergeCell ref="AB71:AE71"/>
    <mergeCell ref="Z66:Z69"/>
    <mergeCell ref="AA66:AA69"/>
    <mergeCell ref="AB66:AB69"/>
    <mergeCell ref="AC66:AC69"/>
    <mergeCell ref="J71:M71"/>
    <mergeCell ref="N71:O71"/>
    <mergeCell ref="P71:S71"/>
    <mergeCell ref="T71:U71"/>
    <mergeCell ref="V71:Y71"/>
    <mergeCell ref="Z71:AA71"/>
    <mergeCell ref="T66:T69"/>
    <mergeCell ref="U66:U69"/>
    <mergeCell ref="V66:V69"/>
    <mergeCell ref="W66:W69"/>
    <mergeCell ref="X66:X69"/>
    <mergeCell ref="Y66:Y69"/>
    <mergeCell ref="N66:N69"/>
    <mergeCell ref="O66:O69"/>
    <mergeCell ref="P66:P69"/>
    <mergeCell ref="AB61:AE61"/>
    <mergeCell ref="AD64:AD69"/>
    <mergeCell ref="AE64:AE69"/>
    <mergeCell ref="A66:A69"/>
    <mergeCell ref="B66:B69"/>
    <mergeCell ref="C66:C69"/>
    <mergeCell ref="D66:D69"/>
    <mergeCell ref="E66:E69"/>
    <mergeCell ref="F66:F69"/>
    <mergeCell ref="Q66:Q69"/>
    <mergeCell ref="R66:R69"/>
    <mergeCell ref="S66:S69"/>
    <mergeCell ref="H66:H69"/>
    <mergeCell ref="I66:I69"/>
    <mergeCell ref="J66:J69"/>
    <mergeCell ref="G66:G69"/>
    <mergeCell ref="L66:L69"/>
    <mergeCell ref="M66:M69"/>
    <mergeCell ref="K66:K69"/>
    <mergeCell ref="AB51:AE51"/>
    <mergeCell ref="AD54:AD59"/>
    <mergeCell ref="AE54:AE59"/>
    <mergeCell ref="Z56:Z59"/>
    <mergeCell ref="AA56:AA59"/>
    <mergeCell ref="AB56:AB59"/>
    <mergeCell ref="AC56:AC59"/>
    <mergeCell ref="J61:M61"/>
    <mergeCell ref="N61:O61"/>
    <mergeCell ref="P61:S61"/>
    <mergeCell ref="T61:U61"/>
    <mergeCell ref="V61:Y61"/>
    <mergeCell ref="Z61:AA61"/>
    <mergeCell ref="T56:T59"/>
    <mergeCell ref="U56:U59"/>
    <mergeCell ref="V56:V59"/>
    <mergeCell ref="W56:W59"/>
    <mergeCell ref="X56:X59"/>
    <mergeCell ref="Y56:Y59"/>
    <mergeCell ref="N56:N59"/>
    <mergeCell ref="O56:O59"/>
    <mergeCell ref="P56:P59"/>
    <mergeCell ref="Q56:Q59"/>
    <mergeCell ref="R56:R59"/>
    <mergeCell ref="A56:A59"/>
    <mergeCell ref="B56:B59"/>
    <mergeCell ref="C56:C59"/>
    <mergeCell ref="D56:D59"/>
    <mergeCell ref="E56:E59"/>
    <mergeCell ref="F56:F59"/>
    <mergeCell ref="G56:G59"/>
    <mergeCell ref="Z46:Z49"/>
    <mergeCell ref="AA46:AA49"/>
    <mergeCell ref="H46:H49"/>
    <mergeCell ref="I46:I49"/>
    <mergeCell ref="H56:H59"/>
    <mergeCell ref="I56:I59"/>
    <mergeCell ref="J56:J59"/>
    <mergeCell ref="K56:K59"/>
    <mergeCell ref="L56:L59"/>
    <mergeCell ref="M56:M59"/>
    <mergeCell ref="S56:S59"/>
    <mergeCell ref="J51:M51"/>
    <mergeCell ref="N51:O51"/>
    <mergeCell ref="P51:S51"/>
    <mergeCell ref="T51:U51"/>
    <mergeCell ref="V51:Y51"/>
    <mergeCell ref="Z51:AA51"/>
    <mergeCell ref="T46:T49"/>
    <mergeCell ref="U46:U49"/>
    <mergeCell ref="V46:V49"/>
    <mergeCell ref="W46:W49"/>
    <mergeCell ref="X46:X49"/>
    <mergeCell ref="Y46:Y49"/>
    <mergeCell ref="N46:N49"/>
    <mergeCell ref="O46:O49"/>
    <mergeCell ref="P46:P49"/>
    <mergeCell ref="Q46:Q49"/>
    <mergeCell ref="R46:R49"/>
    <mergeCell ref="S46:S49"/>
    <mergeCell ref="J46:J49"/>
    <mergeCell ref="K46:K49"/>
    <mergeCell ref="L46:L49"/>
    <mergeCell ref="M46:M49"/>
    <mergeCell ref="AB41:AE41"/>
    <mergeCell ref="AD44:AD49"/>
    <mergeCell ref="AE44:AE49"/>
    <mergeCell ref="A46:A49"/>
    <mergeCell ref="B46:B49"/>
    <mergeCell ref="C46:C49"/>
    <mergeCell ref="D46:D49"/>
    <mergeCell ref="E46:E49"/>
    <mergeCell ref="F46:F49"/>
    <mergeCell ref="G46:G49"/>
    <mergeCell ref="AB46:AB49"/>
    <mergeCell ref="AC46:AC49"/>
    <mergeCell ref="AB31:AE31"/>
    <mergeCell ref="AD34:AD39"/>
    <mergeCell ref="AE34:AE39"/>
    <mergeCell ref="Z36:Z39"/>
    <mergeCell ref="AA36:AA39"/>
    <mergeCell ref="AB36:AB39"/>
    <mergeCell ref="AC36:AC39"/>
    <mergeCell ref="J41:M41"/>
    <mergeCell ref="N41:O41"/>
    <mergeCell ref="P41:S41"/>
    <mergeCell ref="T41:U41"/>
    <mergeCell ref="V41:Y41"/>
    <mergeCell ref="Z41:AA41"/>
    <mergeCell ref="T36:T39"/>
    <mergeCell ref="U36:U39"/>
    <mergeCell ref="V36:V39"/>
    <mergeCell ref="W36:W39"/>
    <mergeCell ref="X36:X39"/>
    <mergeCell ref="Y36:Y39"/>
    <mergeCell ref="N36:N39"/>
    <mergeCell ref="O36:O39"/>
    <mergeCell ref="P36:P39"/>
    <mergeCell ref="Q36:Q39"/>
    <mergeCell ref="R36:R39"/>
    <mergeCell ref="A36:A39"/>
    <mergeCell ref="B36:B39"/>
    <mergeCell ref="C36:C39"/>
    <mergeCell ref="D36:D39"/>
    <mergeCell ref="E36:E39"/>
    <mergeCell ref="F36:F39"/>
    <mergeCell ref="G36:G39"/>
    <mergeCell ref="Z26:Z29"/>
    <mergeCell ref="AA26:AA29"/>
    <mergeCell ref="H26:H29"/>
    <mergeCell ref="I26:I29"/>
    <mergeCell ref="H36:H39"/>
    <mergeCell ref="I36:I39"/>
    <mergeCell ref="J36:J39"/>
    <mergeCell ref="K36:K39"/>
    <mergeCell ref="L36:L39"/>
    <mergeCell ref="M36:M39"/>
    <mergeCell ref="S36:S39"/>
    <mergeCell ref="J31:M31"/>
    <mergeCell ref="N31:O31"/>
    <mergeCell ref="P31:S31"/>
    <mergeCell ref="T31:U31"/>
    <mergeCell ref="V31:Y31"/>
    <mergeCell ref="Z31:AA31"/>
    <mergeCell ref="T26:T29"/>
    <mergeCell ref="U26:U29"/>
    <mergeCell ref="V26:V29"/>
    <mergeCell ref="W26:W29"/>
    <mergeCell ref="X26:X29"/>
    <mergeCell ref="Y26:Y29"/>
    <mergeCell ref="N26:N29"/>
    <mergeCell ref="O26:O29"/>
    <mergeCell ref="P26:P29"/>
    <mergeCell ref="Q26:Q29"/>
    <mergeCell ref="R26:R29"/>
    <mergeCell ref="S26:S29"/>
    <mergeCell ref="J26:J29"/>
    <mergeCell ref="K26:K29"/>
    <mergeCell ref="L26:L29"/>
    <mergeCell ref="M26:M29"/>
    <mergeCell ref="AB21:AE21"/>
    <mergeCell ref="AD24:AD29"/>
    <mergeCell ref="AE24:AE29"/>
    <mergeCell ref="A26:A29"/>
    <mergeCell ref="B26:B29"/>
    <mergeCell ref="C26:C29"/>
    <mergeCell ref="D26:D29"/>
    <mergeCell ref="E26:E29"/>
    <mergeCell ref="F26:F29"/>
    <mergeCell ref="G26:G29"/>
    <mergeCell ref="AB26:AB29"/>
    <mergeCell ref="AC26:AC29"/>
    <mergeCell ref="J21:M21"/>
    <mergeCell ref="N21:O21"/>
    <mergeCell ref="P21:S21"/>
    <mergeCell ref="T21:U21"/>
    <mergeCell ref="V21:Y21"/>
    <mergeCell ref="Z21:AA21"/>
    <mergeCell ref="T16:T19"/>
    <mergeCell ref="U16:U19"/>
    <mergeCell ref="V16:V19"/>
    <mergeCell ref="W16:W19"/>
    <mergeCell ref="X16:X19"/>
    <mergeCell ref="Y16:Y19"/>
    <mergeCell ref="N16:N19"/>
    <mergeCell ref="O16:O19"/>
    <mergeCell ref="P16:P19"/>
    <mergeCell ref="Q16:Q19"/>
    <mergeCell ref="R16:R19"/>
    <mergeCell ref="S16:S19"/>
    <mergeCell ref="H16:H19"/>
    <mergeCell ref="I16:I19"/>
    <mergeCell ref="J16:J19"/>
    <mergeCell ref="K16:K19"/>
    <mergeCell ref="L16:L19"/>
    <mergeCell ref="M16:M19"/>
    <mergeCell ref="AD14:AD19"/>
    <mergeCell ref="AE14:AE19"/>
    <mergeCell ref="A16:A19"/>
    <mergeCell ref="B16:B19"/>
    <mergeCell ref="C16:C19"/>
    <mergeCell ref="D16:D19"/>
    <mergeCell ref="E16:E19"/>
    <mergeCell ref="F16:F19"/>
    <mergeCell ref="G16:G19"/>
    <mergeCell ref="Z16:Z19"/>
    <mergeCell ref="AA16:AA19"/>
    <mergeCell ref="AB16:AB19"/>
    <mergeCell ref="AC16:AC19"/>
    <mergeCell ref="A6:E6"/>
    <mergeCell ref="W5:X5"/>
    <mergeCell ref="Y5:Z5"/>
    <mergeCell ref="AA5:AB5"/>
    <mergeCell ref="AC5:AD5"/>
    <mergeCell ref="A7:E7"/>
    <mergeCell ref="A1:AA1"/>
    <mergeCell ref="AB1:AE1"/>
    <mergeCell ref="A5:E5"/>
    <mergeCell ref="F5:T5"/>
    <mergeCell ref="Y4:Z4"/>
    <mergeCell ref="AA4:AB4"/>
    <mergeCell ref="AC4:AD4"/>
    <mergeCell ref="F3:T4"/>
    <mergeCell ref="A3:E4"/>
    <mergeCell ref="W6:X6"/>
    <mergeCell ref="Y6:Z6"/>
    <mergeCell ref="AA6:AB6"/>
    <mergeCell ref="AC6:AD6"/>
  </mergeCells>
  <phoneticPr fontId="1"/>
  <conditionalFormatting sqref="Y11">
    <cfRule type="containsText" dxfId="221" priority="73" operator="containsText" text="日">
      <formula>NOT(ISERROR(SEARCH("日",Y11)))</formula>
    </cfRule>
    <cfRule type="containsText" dxfId="220" priority="74" operator="containsText" text="土">
      <formula>NOT(ISERROR(SEARCH("土",Y11)))</formula>
    </cfRule>
  </conditionalFormatting>
  <conditionalFormatting sqref="Y10">
    <cfRule type="containsText" dxfId="219" priority="71" operator="containsText" text="日">
      <formula>NOT(ISERROR(SEARCH("日",Y10)))</formula>
    </cfRule>
    <cfRule type="containsText" dxfId="218" priority="72" operator="containsText" text="土">
      <formula>NOT(ISERROR(SEARCH("土",Y10)))</formula>
    </cfRule>
  </conditionalFormatting>
  <conditionalFormatting sqref="AB21:AB22">
    <cfRule type="containsText" dxfId="217" priority="70" operator="containsText" text="4週8休以上">
      <formula>NOT(ISERROR(SEARCH("4週8休以上",AB21)))</formula>
    </cfRule>
  </conditionalFormatting>
  <conditionalFormatting sqref="B15:AC15">
    <cfRule type="containsText" dxfId="216" priority="75" operator="containsText" text="日">
      <formula>NOT(ISERROR(SEARCH("日",B15)))</formula>
    </cfRule>
    <cfRule type="containsText" dxfId="215" priority="76" operator="containsText" text="土">
      <formula>NOT(ISERROR(SEARCH("土",B15)))</formula>
    </cfRule>
  </conditionalFormatting>
  <conditionalFormatting sqref="Z21:Z22">
    <cfRule type="containsText" dxfId="214" priority="66" operator="containsText" text="4週6休未満">
      <formula>NOT(ISERROR(SEARCH("4週6休未満",Z21)))</formula>
    </cfRule>
    <cfRule type="containsText" dxfId="213" priority="67" operator="containsText" text="4週6休以上4週7休未満">
      <formula>NOT(ISERROR(SEARCH("4週6休以上4週7休未満",Z21)))</formula>
    </cfRule>
    <cfRule type="containsText" dxfId="212" priority="68" operator="containsText" text="4週8休以上">
      <formula>NOT(ISERROR(SEARCH("4週8休以上",Z21)))</formula>
    </cfRule>
    <cfRule type="containsText" dxfId="211" priority="69" operator="containsText" text="4週7休以上4週8休未満">
      <formula>NOT(ISERROR(SEARCH("4週7休以上4週8休未満",Z21)))</formula>
    </cfRule>
  </conditionalFormatting>
  <conditionalFormatting sqref="AB31:AB32">
    <cfRule type="containsText" dxfId="210" priority="63" operator="containsText" text="4週8休以上">
      <formula>NOT(ISERROR(SEARCH("4週8休以上",AB31)))</formula>
    </cfRule>
  </conditionalFormatting>
  <conditionalFormatting sqref="B25:AC25">
    <cfRule type="containsText" dxfId="209" priority="64" operator="containsText" text="日">
      <formula>NOT(ISERROR(SEARCH("日",B25)))</formula>
    </cfRule>
    <cfRule type="containsText" dxfId="208" priority="65" operator="containsText" text="土">
      <formula>NOT(ISERROR(SEARCH("土",B25)))</formula>
    </cfRule>
  </conditionalFormatting>
  <conditionalFormatting sqref="Z31:Z32">
    <cfRule type="containsText" dxfId="207" priority="59" operator="containsText" text="4週6休未満">
      <formula>NOT(ISERROR(SEARCH("4週6休未満",Z31)))</formula>
    </cfRule>
    <cfRule type="containsText" dxfId="206" priority="60" operator="containsText" text="4週6休以上4週7休未満">
      <formula>NOT(ISERROR(SEARCH("4週6休以上4週7休未満",Z31)))</formula>
    </cfRule>
    <cfRule type="containsText" dxfId="205" priority="61" operator="containsText" text="4週8休以上">
      <formula>NOT(ISERROR(SEARCH("4週8休以上",Z31)))</formula>
    </cfRule>
    <cfRule type="containsText" dxfId="204" priority="62" operator="containsText" text="4週7休以上4週8休未満">
      <formula>NOT(ISERROR(SEARCH("4週7休以上4週8休未満",Z31)))</formula>
    </cfRule>
  </conditionalFormatting>
  <conditionalFormatting sqref="AB41:AB42">
    <cfRule type="containsText" dxfId="203" priority="56" operator="containsText" text="4週8休以上">
      <formula>NOT(ISERROR(SEARCH("4週8休以上",AB41)))</formula>
    </cfRule>
  </conditionalFormatting>
  <conditionalFormatting sqref="B35:AC35">
    <cfRule type="containsText" dxfId="202" priority="57" operator="containsText" text="日">
      <formula>NOT(ISERROR(SEARCH("日",B35)))</formula>
    </cfRule>
    <cfRule type="containsText" dxfId="201" priority="58" operator="containsText" text="土">
      <formula>NOT(ISERROR(SEARCH("土",B35)))</formula>
    </cfRule>
  </conditionalFormatting>
  <conditionalFormatting sqref="Z41:Z42">
    <cfRule type="containsText" dxfId="200" priority="52" operator="containsText" text="4週6休未満">
      <formula>NOT(ISERROR(SEARCH("4週6休未満",Z41)))</formula>
    </cfRule>
    <cfRule type="containsText" dxfId="199" priority="53" operator="containsText" text="4週6休以上4週7休未満">
      <formula>NOT(ISERROR(SEARCH("4週6休以上4週7休未満",Z41)))</formula>
    </cfRule>
    <cfRule type="containsText" dxfId="198" priority="54" operator="containsText" text="4週8休以上">
      <formula>NOT(ISERROR(SEARCH("4週8休以上",Z41)))</formula>
    </cfRule>
    <cfRule type="containsText" dxfId="197" priority="55" operator="containsText" text="4週7休以上4週8休未満">
      <formula>NOT(ISERROR(SEARCH("4週7休以上4週8休未満",Z41)))</formula>
    </cfRule>
  </conditionalFormatting>
  <conditionalFormatting sqref="AB51">
    <cfRule type="containsText" dxfId="196" priority="49" operator="containsText" text="4週8休以上">
      <formula>NOT(ISERROR(SEARCH("4週8休以上",AB51)))</formula>
    </cfRule>
  </conditionalFormatting>
  <conditionalFormatting sqref="B45:AC45">
    <cfRule type="containsText" dxfId="195" priority="50" operator="containsText" text="日">
      <formula>NOT(ISERROR(SEARCH("日",B45)))</formula>
    </cfRule>
    <cfRule type="containsText" dxfId="194" priority="51" operator="containsText" text="土">
      <formula>NOT(ISERROR(SEARCH("土",B45)))</formula>
    </cfRule>
  </conditionalFormatting>
  <conditionalFormatting sqref="Z51">
    <cfRule type="containsText" dxfId="193" priority="45" operator="containsText" text="4週6休未満">
      <formula>NOT(ISERROR(SEARCH("4週6休未満",Z51)))</formula>
    </cfRule>
    <cfRule type="containsText" dxfId="192" priority="46" operator="containsText" text="4週6休以上4週7休未満">
      <formula>NOT(ISERROR(SEARCH("4週6休以上4週7休未満",Z51)))</formula>
    </cfRule>
    <cfRule type="containsText" dxfId="191" priority="47" operator="containsText" text="4週8休以上">
      <formula>NOT(ISERROR(SEARCH("4週8休以上",Z51)))</formula>
    </cfRule>
    <cfRule type="containsText" dxfId="190" priority="48" operator="containsText" text="4週7休以上4週8休未満">
      <formula>NOT(ISERROR(SEARCH("4週7休以上4週8休未満",Z51)))</formula>
    </cfRule>
  </conditionalFormatting>
  <conditionalFormatting sqref="AB61">
    <cfRule type="containsText" dxfId="189" priority="42" operator="containsText" text="4週8休以上">
      <formula>NOT(ISERROR(SEARCH("4週8休以上",AB61)))</formula>
    </cfRule>
  </conditionalFormatting>
  <conditionalFormatting sqref="B55:AC55">
    <cfRule type="containsText" dxfId="188" priority="43" operator="containsText" text="日">
      <formula>NOT(ISERROR(SEARCH("日",B55)))</formula>
    </cfRule>
    <cfRule type="containsText" dxfId="187" priority="44" operator="containsText" text="土">
      <formula>NOT(ISERROR(SEARCH("土",B55)))</formula>
    </cfRule>
  </conditionalFormatting>
  <conditionalFormatting sqref="Z61">
    <cfRule type="containsText" dxfId="186" priority="38" operator="containsText" text="4週6休未満">
      <formula>NOT(ISERROR(SEARCH("4週6休未満",Z61)))</formula>
    </cfRule>
    <cfRule type="containsText" dxfId="185" priority="39" operator="containsText" text="4週6休以上4週7休未満">
      <formula>NOT(ISERROR(SEARCH("4週6休以上4週7休未満",Z61)))</formula>
    </cfRule>
    <cfRule type="containsText" dxfId="184" priority="40" operator="containsText" text="4週8休以上">
      <formula>NOT(ISERROR(SEARCH("4週8休以上",Z61)))</formula>
    </cfRule>
    <cfRule type="containsText" dxfId="183" priority="41" operator="containsText" text="4週7休以上4週8休未満">
      <formula>NOT(ISERROR(SEARCH("4週7休以上4週8休未満",Z61)))</formula>
    </cfRule>
  </conditionalFormatting>
  <conditionalFormatting sqref="AB71">
    <cfRule type="containsText" dxfId="182" priority="35" operator="containsText" text="4週8休以上">
      <formula>NOT(ISERROR(SEARCH("4週8休以上",AB71)))</formula>
    </cfRule>
  </conditionalFormatting>
  <conditionalFormatting sqref="B65:AC65">
    <cfRule type="containsText" dxfId="181" priority="36" operator="containsText" text="日">
      <formula>NOT(ISERROR(SEARCH("日",B65)))</formula>
    </cfRule>
    <cfRule type="containsText" dxfId="180" priority="37" operator="containsText" text="土">
      <formula>NOT(ISERROR(SEARCH("土",B65)))</formula>
    </cfRule>
  </conditionalFormatting>
  <conditionalFormatting sqref="Z71">
    <cfRule type="containsText" dxfId="179" priority="31" operator="containsText" text="4週6休未満">
      <formula>NOT(ISERROR(SEARCH("4週6休未満",Z71)))</formula>
    </cfRule>
    <cfRule type="containsText" dxfId="178" priority="32" operator="containsText" text="4週6休以上4週7休未満">
      <formula>NOT(ISERROR(SEARCH("4週6休以上4週7休未満",Z71)))</formula>
    </cfRule>
    <cfRule type="containsText" dxfId="177" priority="33" operator="containsText" text="4週8休以上">
      <formula>NOT(ISERROR(SEARCH("4週8休以上",Z71)))</formula>
    </cfRule>
    <cfRule type="containsText" dxfId="176" priority="34" operator="containsText" text="4週7休以上4週8休未満">
      <formula>NOT(ISERROR(SEARCH("4週7休以上4週8休未満",Z71)))</formula>
    </cfRule>
  </conditionalFormatting>
  <conditionalFormatting sqref="AC5:AD6">
    <cfRule type="cellIs" dxfId="175" priority="21" operator="greaterThanOrEqual">
      <formula>0.285</formula>
    </cfRule>
  </conditionalFormatting>
  <conditionalFormatting sqref="W5:AD6">
    <cfRule type="cellIs" dxfId="174" priority="19" operator="equal">
      <formula>"雨"</formula>
    </cfRule>
    <cfRule type="cellIs" dxfId="173" priority="20" operator="equal">
      <formula>"休"</formula>
    </cfRule>
  </conditionalFormatting>
  <conditionalFormatting sqref="W4:X4 AA4:AD4">
    <cfRule type="cellIs" dxfId="172" priority="17" operator="equal">
      <formula>"雨"</formula>
    </cfRule>
    <cfRule type="cellIs" dxfId="171" priority="18" operator="equal">
      <formula>"休"</formula>
    </cfRule>
  </conditionalFormatting>
  <conditionalFormatting sqref="Y4:Z4">
    <cfRule type="cellIs" dxfId="170" priority="15" operator="equal">
      <formula>"雨"</formula>
    </cfRule>
    <cfRule type="cellIs" dxfId="169" priority="16" operator="equal">
      <formula>"休"</formula>
    </cfRule>
  </conditionalFormatting>
  <dataValidations count="1">
    <dataValidation type="list" allowBlank="1" showInputMessage="1" showErrorMessage="1" sqref="B20:AC20 B30:AC30 B40:AC40 B50:AC50 B60:AC60 B70:AC70" xr:uid="{5577CEF5-4FB0-4904-89E1-FD8544EC5688}">
      <formula1>"休,／"</formula1>
    </dataValidation>
  </dataValidations>
  <printOptions horizontalCentered="1"/>
  <pageMargins left="0.39370078740157483" right="0.19685039370078741" top="0.98425196850393704" bottom="0.19685039370078741" header="0.31496062992125984" footer="0.31496062992125984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BFA4B-AD45-4489-85D2-9C502EE54C8E}">
  <sheetPr>
    <pageSetUpPr fitToPage="1"/>
  </sheetPr>
  <dimension ref="A1:AJ81"/>
  <sheetViews>
    <sheetView view="pageBreakPreview" zoomScale="70" zoomScaleNormal="115" zoomScaleSheetLayoutView="70" workbookViewId="0">
      <selection activeCell="AH7" sqref="AH7"/>
    </sheetView>
  </sheetViews>
  <sheetFormatPr defaultRowHeight="13.5" x14ac:dyDescent="0.15"/>
  <cols>
    <col min="1" max="1" width="4.25" customWidth="1"/>
    <col min="2" max="29" width="5.25" style="14" customWidth="1"/>
    <col min="30" max="31" width="2.875" customWidth="1"/>
    <col min="32" max="36" width="9" style="8"/>
  </cols>
  <sheetData>
    <row r="1" spans="1:36" ht="24" x14ac:dyDescent="0.15">
      <c r="A1" s="67" t="s">
        <v>28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8" t="s">
        <v>29</v>
      </c>
      <c r="AC1" s="68"/>
      <c r="AD1" s="68"/>
      <c r="AE1" s="68"/>
    </row>
    <row r="2" spans="1:36" ht="14.25" customHeight="1" x14ac:dyDescent="0.15"/>
    <row r="3" spans="1:36" ht="17.25" customHeight="1" thickBot="1" x14ac:dyDescent="0.2">
      <c r="A3" s="82" t="s">
        <v>25</v>
      </c>
      <c r="B3" s="83"/>
      <c r="C3" s="83"/>
      <c r="D3" s="83"/>
      <c r="E3" s="84"/>
      <c r="F3" s="76" t="s">
        <v>34</v>
      </c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8"/>
      <c r="W3" s="58"/>
    </row>
    <row r="4" spans="1:36" ht="17.25" customHeight="1" thickBot="1" x14ac:dyDescent="0.2">
      <c r="A4" s="85"/>
      <c r="B4" s="86"/>
      <c r="C4" s="86"/>
      <c r="D4" s="86"/>
      <c r="E4" s="87"/>
      <c r="F4" s="79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1"/>
      <c r="W4" s="51"/>
      <c r="X4" s="57"/>
      <c r="Y4" s="72" t="s">
        <v>30</v>
      </c>
      <c r="Z4" s="73"/>
      <c r="AA4" s="72" t="s">
        <v>6</v>
      </c>
      <c r="AB4" s="73"/>
      <c r="AC4" s="74" t="s">
        <v>31</v>
      </c>
      <c r="AD4" s="75"/>
    </row>
    <row r="5" spans="1:36" ht="17.25" customHeight="1" thickTop="1" x14ac:dyDescent="0.15">
      <c r="A5" s="59" t="s">
        <v>16</v>
      </c>
      <c r="B5" s="59"/>
      <c r="C5" s="59"/>
      <c r="D5" s="59"/>
      <c r="E5" s="59"/>
      <c r="F5" s="69" t="s">
        <v>35</v>
      </c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1"/>
      <c r="W5" s="60" t="s">
        <v>32</v>
      </c>
      <c r="X5" s="61"/>
      <c r="Y5" s="62">
        <f>N21+N31+N41+N51+N61+N71+N81</f>
        <v>183</v>
      </c>
      <c r="Z5" s="63"/>
      <c r="AA5" s="64">
        <f>T21+T31+T41+T51+T61+T71+T81</f>
        <v>0</v>
      </c>
      <c r="AB5" s="61"/>
      <c r="AC5" s="65">
        <f>+AA5/Y5</f>
        <v>0</v>
      </c>
      <c r="AD5" s="66"/>
    </row>
    <row r="6" spans="1:36" ht="17.25" customHeight="1" thickBot="1" x14ac:dyDescent="0.2">
      <c r="A6" s="59" t="s">
        <v>17</v>
      </c>
      <c r="B6" s="59"/>
      <c r="C6" s="59"/>
      <c r="D6" s="59"/>
      <c r="E6" s="59"/>
      <c r="F6" s="32" t="s">
        <v>18</v>
      </c>
      <c r="G6" s="25">
        <v>6</v>
      </c>
      <c r="H6" s="33" t="s">
        <v>7</v>
      </c>
      <c r="I6" s="25">
        <v>4</v>
      </c>
      <c r="J6" s="33" t="s">
        <v>19</v>
      </c>
      <c r="K6" s="25">
        <v>21</v>
      </c>
      <c r="L6" s="33" t="s">
        <v>20</v>
      </c>
      <c r="M6" s="19" t="s">
        <v>21</v>
      </c>
      <c r="N6" s="34" t="s">
        <v>18</v>
      </c>
      <c r="O6" s="25">
        <v>6</v>
      </c>
      <c r="P6" s="33" t="s">
        <v>7</v>
      </c>
      <c r="Q6" s="25">
        <v>10</v>
      </c>
      <c r="R6" s="33" t="s">
        <v>19</v>
      </c>
      <c r="S6" s="25">
        <v>12</v>
      </c>
      <c r="T6" s="35" t="s">
        <v>20</v>
      </c>
      <c r="W6" s="88" t="s">
        <v>39</v>
      </c>
      <c r="X6" s="89"/>
      <c r="Y6" s="90">
        <v>28</v>
      </c>
      <c r="Z6" s="91"/>
      <c r="AA6" s="92">
        <f>AA5/Y5*Y6</f>
        <v>0</v>
      </c>
      <c r="AB6" s="93"/>
      <c r="AC6" s="94">
        <f>+AA6/Y6</f>
        <v>0</v>
      </c>
      <c r="AD6" s="95"/>
    </row>
    <row r="7" spans="1:36" ht="17.25" customHeight="1" x14ac:dyDescent="0.15">
      <c r="A7" s="59" t="s">
        <v>3</v>
      </c>
      <c r="B7" s="59"/>
      <c r="C7" s="59"/>
      <c r="D7" s="59"/>
      <c r="E7" s="59"/>
      <c r="F7" s="32" t="s">
        <v>18</v>
      </c>
      <c r="G7" s="25">
        <v>6</v>
      </c>
      <c r="H7" s="33" t="s">
        <v>7</v>
      </c>
      <c r="I7" s="25">
        <v>4</v>
      </c>
      <c r="J7" s="33" t="s">
        <v>19</v>
      </c>
      <c r="K7" s="25">
        <v>1</v>
      </c>
      <c r="L7" s="33" t="s">
        <v>20</v>
      </c>
      <c r="M7" s="20"/>
      <c r="N7" s="21"/>
      <c r="O7" s="21"/>
      <c r="P7" s="21"/>
      <c r="Q7" s="21"/>
      <c r="R7" s="21"/>
      <c r="S7" s="22"/>
      <c r="T7" s="23"/>
    </row>
    <row r="8" spans="1:36" ht="14.25" customHeight="1" x14ac:dyDescent="0.15">
      <c r="A8" s="41"/>
      <c r="B8" s="41"/>
      <c r="C8" s="41"/>
      <c r="D8" s="41"/>
      <c r="E8" s="41"/>
      <c r="F8" s="42"/>
      <c r="G8" s="43"/>
      <c r="H8" s="43"/>
      <c r="I8" s="43"/>
      <c r="J8" s="43"/>
      <c r="K8" s="43"/>
      <c r="L8" s="56"/>
      <c r="M8" s="40"/>
      <c r="N8" s="24"/>
      <c r="O8" s="24"/>
      <c r="P8" s="24"/>
      <c r="Q8" s="24"/>
      <c r="R8" s="23"/>
      <c r="S8" s="23"/>
      <c r="T8" s="23"/>
      <c r="X8" s="44"/>
      <c r="Y8" s="45" t="s">
        <v>10</v>
      </c>
      <c r="Z8" s="46"/>
      <c r="AA8" s="46"/>
      <c r="AB8" s="27"/>
    </row>
    <row r="9" spans="1:36" ht="14.25" x14ac:dyDescent="0.15">
      <c r="A9" s="41"/>
      <c r="B9" s="41"/>
      <c r="C9" s="41"/>
      <c r="D9" s="41"/>
      <c r="E9" s="41"/>
      <c r="F9" s="42"/>
      <c r="G9" s="43"/>
      <c r="H9" s="43"/>
      <c r="I9" s="43"/>
      <c r="J9" s="43"/>
      <c r="K9" s="43"/>
      <c r="L9" s="43"/>
      <c r="M9" s="40"/>
      <c r="N9" s="24"/>
      <c r="O9" s="24"/>
      <c r="P9" s="24"/>
      <c r="Q9" s="24"/>
      <c r="R9" s="23"/>
      <c r="S9" s="23"/>
      <c r="T9" s="23"/>
      <c r="X9" s="47"/>
      <c r="Y9" s="48" t="s">
        <v>14</v>
      </c>
      <c r="Z9" s="49" t="s">
        <v>15</v>
      </c>
      <c r="AA9" s="50"/>
      <c r="AB9" s="28"/>
    </row>
    <row r="10" spans="1:36" ht="14.25" x14ac:dyDescent="0.15">
      <c r="A10" s="41"/>
      <c r="B10" s="41"/>
      <c r="C10" s="41"/>
      <c r="D10" s="41"/>
      <c r="E10" s="41"/>
      <c r="F10" s="42"/>
      <c r="G10" s="43"/>
      <c r="H10" s="43"/>
      <c r="I10" s="43"/>
      <c r="J10" s="43"/>
      <c r="K10" s="43"/>
      <c r="L10" s="43"/>
      <c r="M10" s="40"/>
      <c r="N10" s="24"/>
      <c r="O10" s="24"/>
      <c r="P10" s="24"/>
      <c r="Q10" s="24"/>
      <c r="R10" s="23"/>
      <c r="S10" s="23"/>
      <c r="T10" s="23"/>
      <c r="X10" s="47"/>
      <c r="Y10" s="48"/>
      <c r="Z10" s="49" t="s">
        <v>11</v>
      </c>
      <c r="AA10" s="50"/>
      <c r="AB10" s="28"/>
    </row>
    <row r="11" spans="1:36" ht="14.25" x14ac:dyDescent="0.15">
      <c r="A11" s="41"/>
      <c r="B11" s="41"/>
      <c r="C11" s="41"/>
      <c r="D11" s="41"/>
      <c r="E11" s="41"/>
      <c r="F11" s="42"/>
      <c r="G11" s="43"/>
      <c r="H11" s="43"/>
      <c r="I11" s="43"/>
      <c r="J11" s="43"/>
      <c r="K11" s="43"/>
      <c r="L11" s="43"/>
      <c r="M11" s="40"/>
      <c r="N11" s="24"/>
      <c r="O11" s="24"/>
      <c r="P11" s="24"/>
      <c r="Q11" s="24"/>
      <c r="R11" s="23"/>
      <c r="S11" s="23"/>
      <c r="T11" s="23"/>
      <c r="X11" s="47"/>
      <c r="Y11" s="48" t="s">
        <v>4</v>
      </c>
      <c r="Z11" s="49" t="s">
        <v>9</v>
      </c>
      <c r="AA11" s="50"/>
      <c r="AB11" s="28"/>
    </row>
    <row r="12" spans="1:36" ht="7.5" customHeight="1" x14ac:dyDescent="0.15">
      <c r="A12" s="41"/>
      <c r="B12" s="41"/>
      <c r="C12" s="41"/>
      <c r="D12" s="41"/>
      <c r="E12" s="41"/>
      <c r="F12" s="42"/>
      <c r="G12" s="43"/>
      <c r="H12" s="43"/>
      <c r="I12" s="43"/>
      <c r="J12" s="43"/>
      <c r="K12" s="43"/>
      <c r="L12" s="43"/>
      <c r="M12" s="40"/>
      <c r="N12" s="24"/>
      <c r="O12" s="24"/>
      <c r="P12" s="24"/>
      <c r="Q12" s="24"/>
      <c r="R12" s="23"/>
      <c r="S12" s="23"/>
      <c r="T12" s="23"/>
      <c r="X12" s="29"/>
      <c r="Y12" s="30"/>
      <c r="Z12" s="30"/>
      <c r="AA12" s="30"/>
      <c r="AB12" s="31"/>
    </row>
    <row r="13" spans="1:36" ht="14.25" thickBot="1" x14ac:dyDescent="0.2">
      <c r="P13" s="15"/>
      <c r="AD13" s="7"/>
      <c r="AE13" s="7"/>
    </row>
    <row r="14" spans="1:36" ht="13.5" customHeight="1" x14ac:dyDescent="0.15">
      <c r="A14" s="2" t="s">
        <v>0</v>
      </c>
      <c r="B14" s="16">
        <f>DATE(G7+2018,I7,K7)</f>
        <v>45383</v>
      </c>
      <c r="C14" s="16">
        <f>B14+1</f>
        <v>45384</v>
      </c>
      <c r="D14" s="16">
        <f t="shared" ref="D14:AC14" si="0">C14+1</f>
        <v>45385</v>
      </c>
      <c r="E14" s="16">
        <f t="shared" si="0"/>
        <v>45386</v>
      </c>
      <c r="F14" s="16">
        <f t="shared" si="0"/>
        <v>45387</v>
      </c>
      <c r="G14" s="16">
        <f t="shared" si="0"/>
        <v>45388</v>
      </c>
      <c r="H14" s="16">
        <f t="shared" si="0"/>
        <v>45389</v>
      </c>
      <c r="I14" s="16">
        <f t="shared" si="0"/>
        <v>45390</v>
      </c>
      <c r="J14" s="16">
        <f t="shared" si="0"/>
        <v>45391</v>
      </c>
      <c r="K14" s="16">
        <f t="shared" si="0"/>
        <v>45392</v>
      </c>
      <c r="L14" s="16">
        <f t="shared" si="0"/>
        <v>45393</v>
      </c>
      <c r="M14" s="16">
        <f t="shared" si="0"/>
        <v>45394</v>
      </c>
      <c r="N14" s="16">
        <f t="shared" si="0"/>
        <v>45395</v>
      </c>
      <c r="O14" s="16">
        <f t="shared" si="0"/>
        <v>45396</v>
      </c>
      <c r="P14" s="16">
        <f>O14+1</f>
        <v>45397</v>
      </c>
      <c r="Q14" s="16">
        <f t="shared" si="0"/>
        <v>45398</v>
      </c>
      <c r="R14" s="16">
        <f t="shared" si="0"/>
        <v>45399</v>
      </c>
      <c r="S14" s="16">
        <f t="shared" si="0"/>
        <v>45400</v>
      </c>
      <c r="T14" s="16">
        <f t="shared" si="0"/>
        <v>45401</v>
      </c>
      <c r="U14" s="16">
        <f t="shared" si="0"/>
        <v>45402</v>
      </c>
      <c r="V14" s="16">
        <f t="shared" si="0"/>
        <v>45403</v>
      </c>
      <c r="W14" s="16">
        <f t="shared" si="0"/>
        <v>45404</v>
      </c>
      <c r="X14" s="16">
        <f t="shared" si="0"/>
        <v>45405</v>
      </c>
      <c r="Y14" s="16">
        <f t="shared" si="0"/>
        <v>45406</v>
      </c>
      <c r="Z14" s="16">
        <f t="shared" si="0"/>
        <v>45407</v>
      </c>
      <c r="AA14" s="16">
        <f t="shared" si="0"/>
        <v>45408</v>
      </c>
      <c r="AB14" s="16">
        <f t="shared" si="0"/>
        <v>45409</v>
      </c>
      <c r="AC14" s="16">
        <f t="shared" si="0"/>
        <v>45410</v>
      </c>
      <c r="AD14" s="99" t="s">
        <v>26</v>
      </c>
      <c r="AE14" s="102" t="s">
        <v>27</v>
      </c>
      <c r="AG14"/>
      <c r="AH14"/>
    </row>
    <row r="15" spans="1:36" ht="15.75" customHeight="1" x14ac:dyDescent="0.15">
      <c r="A15" s="3" t="s">
        <v>2</v>
      </c>
      <c r="B15" s="18" t="str">
        <f>TEXT(WEEKDAY(+B14),"aaa")</f>
        <v>月</v>
      </c>
      <c r="C15" s="18" t="str">
        <f t="shared" ref="C15:AC15" si="1">TEXT(WEEKDAY(+C14),"aaa")</f>
        <v>火</v>
      </c>
      <c r="D15" s="18" t="str">
        <f t="shared" si="1"/>
        <v>水</v>
      </c>
      <c r="E15" s="18" t="str">
        <f t="shared" si="1"/>
        <v>木</v>
      </c>
      <c r="F15" s="18" t="str">
        <f t="shared" si="1"/>
        <v>金</v>
      </c>
      <c r="G15" s="18" t="str">
        <f t="shared" si="1"/>
        <v>土</v>
      </c>
      <c r="H15" s="18" t="str">
        <f t="shared" si="1"/>
        <v>日</v>
      </c>
      <c r="I15" s="18" t="str">
        <f t="shared" si="1"/>
        <v>月</v>
      </c>
      <c r="J15" s="18" t="str">
        <f t="shared" si="1"/>
        <v>火</v>
      </c>
      <c r="K15" s="18" t="str">
        <f t="shared" si="1"/>
        <v>水</v>
      </c>
      <c r="L15" s="18" t="str">
        <f t="shared" si="1"/>
        <v>木</v>
      </c>
      <c r="M15" s="18" t="str">
        <f t="shared" si="1"/>
        <v>金</v>
      </c>
      <c r="N15" s="18" t="str">
        <f t="shared" si="1"/>
        <v>土</v>
      </c>
      <c r="O15" s="18" t="str">
        <f t="shared" si="1"/>
        <v>日</v>
      </c>
      <c r="P15" s="18" t="str">
        <f t="shared" si="1"/>
        <v>月</v>
      </c>
      <c r="Q15" s="18" t="str">
        <f t="shared" si="1"/>
        <v>火</v>
      </c>
      <c r="R15" s="18" t="str">
        <f t="shared" si="1"/>
        <v>水</v>
      </c>
      <c r="S15" s="18" t="str">
        <f t="shared" si="1"/>
        <v>木</v>
      </c>
      <c r="T15" s="18" t="str">
        <f t="shared" si="1"/>
        <v>金</v>
      </c>
      <c r="U15" s="18" t="str">
        <f t="shared" si="1"/>
        <v>土</v>
      </c>
      <c r="V15" s="18" t="str">
        <f t="shared" si="1"/>
        <v>日</v>
      </c>
      <c r="W15" s="18" t="str">
        <f t="shared" si="1"/>
        <v>月</v>
      </c>
      <c r="X15" s="18" t="str">
        <f t="shared" si="1"/>
        <v>火</v>
      </c>
      <c r="Y15" s="18" t="str">
        <f t="shared" si="1"/>
        <v>水</v>
      </c>
      <c r="Z15" s="18" t="str">
        <f t="shared" si="1"/>
        <v>木</v>
      </c>
      <c r="AA15" s="18" t="str">
        <f t="shared" si="1"/>
        <v>金</v>
      </c>
      <c r="AB15" s="18" t="str">
        <f t="shared" si="1"/>
        <v>土</v>
      </c>
      <c r="AC15" s="18" t="str">
        <f t="shared" si="1"/>
        <v>日</v>
      </c>
      <c r="AD15" s="100"/>
      <c r="AE15" s="103"/>
      <c r="AG15"/>
      <c r="AH15"/>
    </row>
    <row r="16" spans="1:36" ht="16.5" customHeight="1" x14ac:dyDescent="0.15">
      <c r="A16" s="105" t="s">
        <v>12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100"/>
      <c r="AE16" s="103"/>
      <c r="AG16"/>
      <c r="AH16"/>
      <c r="AI16"/>
      <c r="AJ16"/>
    </row>
    <row r="17" spans="1:36" ht="16.5" customHeight="1" x14ac:dyDescent="0.15">
      <c r="A17" s="106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100"/>
      <c r="AE17" s="103"/>
      <c r="AG17"/>
      <c r="AH17"/>
      <c r="AI17"/>
      <c r="AJ17"/>
    </row>
    <row r="18" spans="1:36" ht="16.5" customHeight="1" x14ac:dyDescent="0.15">
      <c r="A18" s="106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100"/>
      <c r="AE18" s="103"/>
    </row>
    <row r="19" spans="1:36" ht="16.5" customHeight="1" x14ac:dyDescent="0.15">
      <c r="A19" s="107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101"/>
      <c r="AE19" s="104"/>
    </row>
    <row r="20" spans="1:36" s="1" customFormat="1" ht="34.5" customHeight="1" thickBot="1" x14ac:dyDescent="0.2">
      <c r="A20" s="13" t="s">
        <v>1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4">
        <f>COUNTIF(B20:AC20,"休")</f>
        <v>0</v>
      </c>
      <c r="AE20" s="5">
        <f>+AD20</f>
        <v>0</v>
      </c>
      <c r="AF20" s="10"/>
      <c r="AG20" s="10"/>
      <c r="AH20" s="10"/>
      <c r="AI20" s="10"/>
      <c r="AJ20" s="10"/>
    </row>
    <row r="21" spans="1:36" s="9" customFormat="1" ht="14.25" thickBot="1" x14ac:dyDescent="0.2">
      <c r="A21"/>
      <c r="B21" s="14"/>
      <c r="C21" s="14"/>
      <c r="D21" s="14"/>
      <c r="E21" s="14"/>
      <c r="F21" s="14"/>
      <c r="G21" s="14"/>
      <c r="H21" s="14"/>
      <c r="I21" s="14"/>
      <c r="J21" s="111" t="s">
        <v>22</v>
      </c>
      <c r="K21" s="111"/>
      <c r="L21" s="111"/>
      <c r="M21" s="111"/>
      <c r="N21" s="111">
        <f>COUNTIF(B20:AC20,"")+COUNTIF(B20:AC20,"休")</f>
        <v>28</v>
      </c>
      <c r="O21" s="111"/>
      <c r="P21" s="112" t="s">
        <v>23</v>
      </c>
      <c r="Q21" s="112"/>
      <c r="R21" s="112"/>
      <c r="S21" s="112"/>
      <c r="T21" s="111">
        <f>COUNTIF(B20:AC20,"休")</f>
        <v>0</v>
      </c>
      <c r="U21" s="111"/>
      <c r="V21" s="112" t="s">
        <v>24</v>
      </c>
      <c r="W21" s="112"/>
      <c r="X21" s="112"/>
      <c r="Y21" s="112"/>
      <c r="Z21" s="113">
        <f>IFERROR(+T21/N21,"")</f>
        <v>0</v>
      </c>
      <c r="AA21" s="114"/>
      <c r="AB21" s="115" t="str">
        <f>IF(Z21="","",IF(Z21&gt;=0.285,"4週8休以上",""))</f>
        <v/>
      </c>
      <c r="AC21" s="116"/>
      <c r="AD21" s="116"/>
      <c r="AE21" s="117"/>
      <c r="AF21" s="11"/>
      <c r="AG21" s="11"/>
      <c r="AH21" s="11"/>
      <c r="AI21" s="11"/>
      <c r="AJ21" s="11"/>
    </row>
    <row r="22" spans="1:36" s="9" customFormat="1" x14ac:dyDescent="0.15">
      <c r="A22"/>
      <c r="B22" s="14"/>
      <c r="C22" s="14"/>
      <c r="D22" s="14"/>
      <c r="E22" s="14"/>
      <c r="F22" s="14"/>
      <c r="G22" s="14"/>
      <c r="H22" s="14"/>
      <c r="I22" s="14"/>
      <c r="J22" s="38"/>
      <c r="K22" s="38"/>
      <c r="L22" s="38"/>
      <c r="M22" s="38"/>
      <c r="N22" s="38"/>
      <c r="O22" s="38"/>
      <c r="P22" s="17"/>
      <c r="Q22" s="17"/>
      <c r="R22" s="17"/>
      <c r="S22" s="17"/>
      <c r="T22" s="38"/>
      <c r="U22" s="38"/>
      <c r="V22" s="17"/>
      <c r="W22" s="17"/>
      <c r="X22" s="17"/>
      <c r="Y22" s="17"/>
      <c r="Z22" s="39"/>
      <c r="AA22" s="39"/>
      <c r="AB22" s="12"/>
      <c r="AC22" s="12"/>
      <c r="AD22" s="12"/>
      <c r="AE22" s="12"/>
      <c r="AF22" s="11"/>
      <c r="AG22" s="11"/>
      <c r="AH22" s="11"/>
      <c r="AI22" s="11"/>
      <c r="AJ22" s="11"/>
    </row>
    <row r="23" spans="1:36" ht="13.5" customHeight="1" thickBot="1" x14ac:dyDescent="0.2">
      <c r="AG23"/>
      <c r="AH23"/>
      <c r="AI23"/>
      <c r="AJ23"/>
    </row>
    <row r="24" spans="1:36" ht="13.5" customHeight="1" x14ac:dyDescent="0.15">
      <c r="A24" s="2" t="s">
        <v>0</v>
      </c>
      <c r="B24" s="16">
        <f>AC14+1</f>
        <v>45411</v>
      </c>
      <c r="C24" s="16">
        <f>B24+1</f>
        <v>45412</v>
      </c>
      <c r="D24" s="16">
        <f t="shared" ref="D24:O24" si="2">C24+1</f>
        <v>45413</v>
      </c>
      <c r="E24" s="16">
        <f t="shared" si="2"/>
        <v>45414</v>
      </c>
      <c r="F24" s="16">
        <f t="shared" si="2"/>
        <v>45415</v>
      </c>
      <c r="G24" s="16">
        <f t="shared" si="2"/>
        <v>45416</v>
      </c>
      <c r="H24" s="16">
        <f t="shared" si="2"/>
        <v>45417</v>
      </c>
      <c r="I24" s="16">
        <f t="shared" si="2"/>
        <v>45418</v>
      </c>
      <c r="J24" s="16">
        <f t="shared" si="2"/>
        <v>45419</v>
      </c>
      <c r="K24" s="16">
        <f t="shared" si="2"/>
        <v>45420</v>
      </c>
      <c r="L24" s="16">
        <f t="shared" si="2"/>
        <v>45421</v>
      </c>
      <c r="M24" s="16">
        <f t="shared" si="2"/>
        <v>45422</v>
      </c>
      <c r="N24" s="16">
        <f t="shared" si="2"/>
        <v>45423</v>
      </c>
      <c r="O24" s="16">
        <f t="shared" si="2"/>
        <v>45424</v>
      </c>
      <c r="P24" s="16">
        <f>O24+1</f>
        <v>45425</v>
      </c>
      <c r="Q24" s="16">
        <f t="shared" ref="Q24:AC24" si="3">P24+1</f>
        <v>45426</v>
      </c>
      <c r="R24" s="16">
        <f t="shared" si="3"/>
        <v>45427</v>
      </c>
      <c r="S24" s="16">
        <f t="shared" si="3"/>
        <v>45428</v>
      </c>
      <c r="T24" s="16">
        <f t="shared" si="3"/>
        <v>45429</v>
      </c>
      <c r="U24" s="16">
        <f t="shared" si="3"/>
        <v>45430</v>
      </c>
      <c r="V24" s="16">
        <f t="shared" si="3"/>
        <v>45431</v>
      </c>
      <c r="W24" s="16">
        <f t="shared" si="3"/>
        <v>45432</v>
      </c>
      <c r="X24" s="16">
        <f t="shared" si="3"/>
        <v>45433</v>
      </c>
      <c r="Y24" s="16">
        <f t="shared" si="3"/>
        <v>45434</v>
      </c>
      <c r="Z24" s="16">
        <f t="shared" si="3"/>
        <v>45435</v>
      </c>
      <c r="AA24" s="16">
        <f t="shared" si="3"/>
        <v>45436</v>
      </c>
      <c r="AB24" s="16">
        <f t="shared" si="3"/>
        <v>45437</v>
      </c>
      <c r="AC24" s="16">
        <f t="shared" si="3"/>
        <v>45438</v>
      </c>
      <c r="AD24" s="99" t="s">
        <v>26</v>
      </c>
      <c r="AE24" s="102" t="s">
        <v>27</v>
      </c>
      <c r="AG24"/>
      <c r="AH24"/>
      <c r="AI24"/>
      <c r="AJ24"/>
    </row>
    <row r="25" spans="1:36" ht="15.75" customHeight="1" x14ac:dyDescent="0.15">
      <c r="A25" s="3" t="s">
        <v>2</v>
      </c>
      <c r="B25" s="18" t="str">
        <f>TEXT(WEEKDAY(+B24),"aaa")</f>
        <v>月</v>
      </c>
      <c r="C25" s="18" t="str">
        <f t="shared" ref="C25:AC25" si="4">TEXT(WEEKDAY(+C24),"aaa")</f>
        <v>火</v>
      </c>
      <c r="D25" s="18" t="str">
        <f t="shared" si="4"/>
        <v>水</v>
      </c>
      <c r="E25" s="18" t="str">
        <f t="shared" si="4"/>
        <v>木</v>
      </c>
      <c r="F25" s="18" t="str">
        <f t="shared" si="4"/>
        <v>金</v>
      </c>
      <c r="G25" s="18" t="str">
        <f t="shared" si="4"/>
        <v>土</v>
      </c>
      <c r="H25" s="18" t="str">
        <f t="shared" si="4"/>
        <v>日</v>
      </c>
      <c r="I25" s="18" t="str">
        <f t="shared" si="4"/>
        <v>月</v>
      </c>
      <c r="J25" s="18" t="str">
        <f t="shared" si="4"/>
        <v>火</v>
      </c>
      <c r="K25" s="18" t="str">
        <f t="shared" si="4"/>
        <v>水</v>
      </c>
      <c r="L25" s="18" t="str">
        <f t="shared" si="4"/>
        <v>木</v>
      </c>
      <c r="M25" s="18" t="str">
        <f t="shared" si="4"/>
        <v>金</v>
      </c>
      <c r="N25" s="18" t="str">
        <f t="shared" si="4"/>
        <v>土</v>
      </c>
      <c r="O25" s="18" t="str">
        <f t="shared" si="4"/>
        <v>日</v>
      </c>
      <c r="P25" s="18" t="str">
        <f t="shared" si="4"/>
        <v>月</v>
      </c>
      <c r="Q25" s="18" t="str">
        <f t="shared" si="4"/>
        <v>火</v>
      </c>
      <c r="R25" s="18" t="str">
        <f t="shared" si="4"/>
        <v>水</v>
      </c>
      <c r="S25" s="18" t="str">
        <f t="shared" si="4"/>
        <v>木</v>
      </c>
      <c r="T25" s="18" t="str">
        <f t="shared" si="4"/>
        <v>金</v>
      </c>
      <c r="U25" s="18" t="str">
        <f t="shared" si="4"/>
        <v>土</v>
      </c>
      <c r="V25" s="18" t="str">
        <f t="shared" si="4"/>
        <v>日</v>
      </c>
      <c r="W25" s="18" t="str">
        <f t="shared" si="4"/>
        <v>月</v>
      </c>
      <c r="X25" s="18" t="str">
        <f t="shared" si="4"/>
        <v>火</v>
      </c>
      <c r="Y25" s="18" t="str">
        <f t="shared" si="4"/>
        <v>水</v>
      </c>
      <c r="Z25" s="18" t="str">
        <f t="shared" si="4"/>
        <v>木</v>
      </c>
      <c r="AA25" s="18" t="str">
        <f t="shared" si="4"/>
        <v>金</v>
      </c>
      <c r="AB25" s="18" t="str">
        <f t="shared" si="4"/>
        <v>土</v>
      </c>
      <c r="AC25" s="18" t="str">
        <f t="shared" si="4"/>
        <v>日</v>
      </c>
      <c r="AD25" s="100"/>
      <c r="AE25" s="103"/>
      <c r="AG25"/>
      <c r="AH25"/>
      <c r="AI25"/>
      <c r="AJ25"/>
    </row>
    <row r="26" spans="1:36" ht="16.5" customHeight="1" x14ac:dyDescent="0.15">
      <c r="A26" s="105" t="s">
        <v>12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100"/>
      <c r="AE26" s="103"/>
      <c r="AG26"/>
      <c r="AH26"/>
      <c r="AI26"/>
      <c r="AJ26"/>
    </row>
    <row r="27" spans="1:36" ht="16.5" customHeight="1" x14ac:dyDescent="0.15">
      <c r="A27" s="10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100"/>
      <c r="AE27" s="103"/>
      <c r="AG27"/>
      <c r="AH27"/>
      <c r="AI27"/>
      <c r="AJ27"/>
    </row>
    <row r="28" spans="1:36" ht="16.5" customHeight="1" x14ac:dyDescent="0.15">
      <c r="A28" s="106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100"/>
      <c r="AE28" s="103"/>
    </row>
    <row r="29" spans="1:36" ht="16.5" customHeight="1" x14ac:dyDescent="0.15">
      <c r="A29" s="107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101"/>
      <c r="AE29" s="104"/>
    </row>
    <row r="30" spans="1:36" s="1" customFormat="1" ht="34.5" customHeight="1" thickBot="1" x14ac:dyDescent="0.2">
      <c r="A30" s="13" t="s">
        <v>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4">
        <f>COUNTIF(B30:AC30,"休")</f>
        <v>0</v>
      </c>
      <c r="AE30" s="5">
        <f>+AD30+AE20</f>
        <v>0</v>
      </c>
      <c r="AF30" s="10"/>
      <c r="AG30" s="10"/>
      <c r="AH30" s="10"/>
      <c r="AI30" s="10"/>
      <c r="AJ30" s="10"/>
    </row>
    <row r="31" spans="1:36" s="9" customFormat="1" ht="14.25" thickBot="1" x14ac:dyDescent="0.2">
      <c r="A31"/>
      <c r="B31" s="14"/>
      <c r="C31" s="14"/>
      <c r="D31" s="14"/>
      <c r="E31" s="14"/>
      <c r="F31" s="14"/>
      <c r="G31" s="14"/>
      <c r="H31" s="14"/>
      <c r="I31" s="14"/>
      <c r="J31" s="111" t="s">
        <v>22</v>
      </c>
      <c r="K31" s="111"/>
      <c r="L31" s="111"/>
      <c r="M31" s="111"/>
      <c r="N31" s="111">
        <f>COUNTIF(B30:AC30,"")+COUNTIF(B30:AC30,"休")</f>
        <v>28</v>
      </c>
      <c r="O31" s="111"/>
      <c r="P31" s="112" t="s">
        <v>23</v>
      </c>
      <c r="Q31" s="112"/>
      <c r="R31" s="112"/>
      <c r="S31" s="112"/>
      <c r="T31" s="111">
        <f>COUNTIF(B30:AC30,"休")</f>
        <v>0</v>
      </c>
      <c r="U31" s="111"/>
      <c r="V31" s="112" t="s">
        <v>24</v>
      </c>
      <c r="W31" s="112"/>
      <c r="X31" s="112"/>
      <c r="Y31" s="112"/>
      <c r="Z31" s="113">
        <f>IFERROR(+T31/N31,"")</f>
        <v>0</v>
      </c>
      <c r="AA31" s="114"/>
      <c r="AB31" s="115" t="str">
        <f>IF(Z31="","",IF(Z31&gt;=0.285,"4週8休以上",""))</f>
        <v/>
      </c>
      <c r="AC31" s="116"/>
      <c r="AD31" s="116"/>
      <c r="AE31" s="117"/>
      <c r="AF31" s="11"/>
      <c r="AG31" s="11"/>
      <c r="AH31" s="11"/>
      <c r="AI31" s="11"/>
      <c r="AJ31" s="11"/>
    </row>
    <row r="32" spans="1:36" s="9" customFormat="1" x14ac:dyDescent="0.15">
      <c r="A32"/>
      <c r="B32" s="14"/>
      <c r="C32" s="14"/>
      <c r="D32" s="14"/>
      <c r="E32" s="14"/>
      <c r="F32" s="14"/>
      <c r="G32" s="14"/>
      <c r="H32" s="14"/>
      <c r="I32" s="14"/>
      <c r="J32" s="38"/>
      <c r="K32" s="38"/>
      <c r="L32" s="38"/>
      <c r="M32" s="38"/>
      <c r="N32" s="38"/>
      <c r="O32" s="38"/>
      <c r="P32" s="17"/>
      <c r="Q32" s="17"/>
      <c r="R32" s="17"/>
      <c r="S32" s="17"/>
      <c r="T32" s="38"/>
      <c r="U32" s="38"/>
      <c r="V32" s="17"/>
      <c r="W32" s="17"/>
      <c r="X32" s="17"/>
      <c r="Y32" s="17"/>
      <c r="Z32" s="39"/>
      <c r="AA32" s="39"/>
      <c r="AB32" s="12"/>
      <c r="AC32" s="12"/>
      <c r="AD32" s="12"/>
      <c r="AE32" s="12"/>
      <c r="AF32" s="11"/>
      <c r="AG32" s="11"/>
      <c r="AH32" s="11"/>
      <c r="AI32" s="11"/>
      <c r="AJ32" s="11"/>
    </row>
    <row r="33" spans="1:36" ht="14.25" thickBot="1" x14ac:dyDescent="0.2"/>
    <row r="34" spans="1:36" ht="13.5" customHeight="1" x14ac:dyDescent="0.15">
      <c r="A34" s="2" t="s">
        <v>0</v>
      </c>
      <c r="B34" s="16">
        <f>AC24+1</f>
        <v>45439</v>
      </c>
      <c r="C34" s="16">
        <f>B34+1</f>
        <v>45440</v>
      </c>
      <c r="D34" s="16">
        <f t="shared" ref="D34:O34" si="5">C34+1</f>
        <v>45441</v>
      </c>
      <c r="E34" s="16">
        <f t="shared" si="5"/>
        <v>45442</v>
      </c>
      <c r="F34" s="16">
        <f t="shared" si="5"/>
        <v>45443</v>
      </c>
      <c r="G34" s="16">
        <f t="shared" si="5"/>
        <v>45444</v>
      </c>
      <c r="H34" s="16">
        <f t="shared" si="5"/>
        <v>45445</v>
      </c>
      <c r="I34" s="16">
        <f t="shared" si="5"/>
        <v>45446</v>
      </c>
      <c r="J34" s="16">
        <f t="shared" si="5"/>
        <v>45447</v>
      </c>
      <c r="K34" s="16">
        <f t="shared" si="5"/>
        <v>45448</v>
      </c>
      <c r="L34" s="16">
        <f t="shared" si="5"/>
        <v>45449</v>
      </c>
      <c r="M34" s="16">
        <f t="shared" si="5"/>
        <v>45450</v>
      </c>
      <c r="N34" s="16">
        <f t="shared" si="5"/>
        <v>45451</v>
      </c>
      <c r="O34" s="16">
        <f t="shared" si="5"/>
        <v>45452</v>
      </c>
      <c r="P34" s="16">
        <f>O34+1</f>
        <v>45453</v>
      </c>
      <c r="Q34" s="16">
        <f t="shared" ref="Q34:AC34" si="6">P34+1</f>
        <v>45454</v>
      </c>
      <c r="R34" s="16">
        <f t="shared" si="6"/>
        <v>45455</v>
      </c>
      <c r="S34" s="16">
        <f t="shared" si="6"/>
        <v>45456</v>
      </c>
      <c r="T34" s="16">
        <f t="shared" si="6"/>
        <v>45457</v>
      </c>
      <c r="U34" s="16">
        <f t="shared" si="6"/>
        <v>45458</v>
      </c>
      <c r="V34" s="16">
        <f t="shared" si="6"/>
        <v>45459</v>
      </c>
      <c r="W34" s="16">
        <f t="shared" si="6"/>
        <v>45460</v>
      </c>
      <c r="X34" s="16">
        <f t="shared" si="6"/>
        <v>45461</v>
      </c>
      <c r="Y34" s="16">
        <f t="shared" si="6"/>
        <v>45462</v>
      </c>
      <c r="Z34" s="16">
        <f t="shared" si="6"/>
        <v>45463</v>
      </c>
      <c r="AA34" s="16">
        <f t="shared" si="6"/>
        <v>45464</v>
      </c>
      <c r="AB34" s="16">
        <f t="shared" si="6"/>
        <v>45465</v>
      </c>
      <c r="AC34" s="16">
        <f t="shared" si="6"/>
        <v>45466</v>
      </c>
      <c r="AD34" s="99" t="s">
        <v>26</v>
      </c>
      <c r="AE34" s="102" t="s">
        <v>27</v>
      </c>
      <c r="AG34"/>
      <c r="AH34"/>
      <c r="AI34"/>
      <c r="AJ34"/>
    </row>
    <row r="35" spans="1:36" ht="15.75" customHeight="1" x14ac:dyDescent="0.15">
      <c r="A35" s="3" t="s">
        <v>2</v>
      </c>
      <c r="B35" s="18" t="str">
        <f>TEXT(WEEKDAY(+B34),"aaa")</f>
        <v>月</v>
      </c>
      <c r="C35" s="18" t="str">
        <f t="shared" ref="C35:AC35" si="7">TEXT(WEEKDAY(+C34),"aaa")</f>
        <v>火</v>
      </c>
      <c r="D35" s="18" t="str">
        <f t="shared" si="7"/>
        <v>水</v>
      </c>
      <c r="E35" s="18" t="str">
        <f t="shared" si="7"/>
        <v>木</v>
      </c>
      <c r="F35" s="18" t="str">
        <f t="shared" si="7"/>
        <v>金</v>
      </c>
      <c r="G35" s="18" t="str">
        <f t="shared" si="7"/>
        <v>土</v>
      </c>
      <c r="H35" s="18" t="str">
        <f t="shared" si="7"/>
        <v>日</v>
      </c>
      <c r="I35" s="18" t="str">
        <f t="shared" si="7"/>
        <v>月</v>
      </c>
      <c r="J35" s="18" t="str">
        <f t="shared" si="7"/>
        <v>火</v>
      </c>
      <c r="K35" s="18" t="str">
        <f t="shared" si="7"/>
        <v>水</v>
      </c>
      <c r="L35" s="18" t="str">
        <f t="shared" si="7"/>
        <v>木</v>
      </c>
      <c r="M35" s="18" t="str">
        <f t="shared" si="7"/>
        <v>金</v>
      </c>
      <c r="N35" s="18" t="str">
        <f t="shared" si="7"/>
        <v>土</v>
      </c>
      <c r="O35" s="18" t="str">
        <f t="shared" si="7"/>
        <v>日</v>
      </c>
      <c r="P35" s="18" t="str">
        <f t="shared" si="7"/>
        <v>月</v>
      </c>
      <c r="Q35" s="18" t="str">
        <f t="shared" si="7"/>
        <v>火</v>
      </c>
      <c r="R35" s="18" t="str">
        <f t="shared" si="7"/>
        <v>水</v>
      </c>
      <c r="S35" s="18" t="str">
        <f t="shared" si="7"/>
        <v>木</v>
      </c>
      <c r="T35" s="18" t="str">
        <f t="shared" si="7"/>
        <v>金</v>
      </c>
      <c r="U35" s="18" t="str">
        <f t="shared" si="7"/>
        <v>土</v>
      </c>
      <c r="V35" s="18" t="str">
        <f t="shared" si="7"/>
        <v>日</v>
      </c>
      <c r="W35" s="18" t="str">
        <f t="shared" si="7"/>
        <v>月</v>
      </c>
      <c r="X35" s="18" t="str">
        <f t="shared" si="7"/>
        <v>火</v>
      </c>
      <c r="Y35" s="18" t="str">
        <f t="shared" si="7"/>
        <v>水</v>
      </c>
      <c r="Z35" s="18" t="str">
        <f t="shared" si="7"/>
        <v>木</v>
      </c>
      <c r="AA35" s="18" t="str">
        <f t="shared" si="7"/>
        <v>金</v>
      </c>
      <c r="AB35" s="18" t="str">
        <f t="shared" si="7"/>
        <v>土</v>
      </c>
      <c r="AC35" s="18" t="str">
        <f t="shared" si="7"/>
        <v>日</v>
      </c>
      <c r="AD35" s="100"/>
      <c r="AE35" s="103"/>
      <c r="AG35"/>
      <c r="AH35"/>
      <c r="AI35"/>
      <c r="AJ35"/>
    </row>
    <row r="36" spans="1:36" ht="16.5" customHeight="1" x14ac:dyDescent="0.15">
      <c r="A36" s="105" t="s">
        <v>12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100"/>
      <c r="AE36" s="103"/>
      <c r="AG36"/>
      <c r="AH36"/>
      <c r="AI36"/>
      <c r="AJ36"/>
    </row>
    <row r="37" spans="1:36" ht="16.5" customHeight="1" x14ac:dyDescent="0.15">
      <c r="A37" s="10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100"/>
      <c r="AE37" s="103"/>
      <c r="AG37"/>
      <c r="AH37"/>
      <c r="AI37"/>
      <c r="AJ37"/>
    </row>
    <row r="38" spans="1:36" ht="16.5" customHeight="1" x14ac:dyDescent="0.15">
      <c r="A38" s="106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100"/>
      <c r="AE38" s="103"/>
    </row>
    <row r="39" spans="1:36" ht="16.5" customHeight="1" x14ac:dyDescent="0.15">
      <c r="A39" s="107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101"/>
      <c r="AE39" s="104"/>
    </row>
    <row r="40" spans="1:36" s="1" customFormat="1" ht="34.5" customHeight="1" thickBot="1" x14ac:dyDescent="0.2">
      <c r="A40" s="13" t="s">
        <v>1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4">
        <f>COUNTIF(B40:AC40,"休")</f>
        <v>0</v>
      </c>
      <c r="AE40" s="5">
        <f>+AD40+AE30</f>
        <v>0</v>
      </c>
      <c r="AF40" s="10"/>
      <c r="AG40" s="10"/>
      <c r="AH40" s="10"/>
      <c r="AI40" s="10"/>
      <c r="AJ40" s="10"/>
    </row>
    <row r="41" spans="1:36" s="9" customFormat="1" ht="14.25" thickBot="1" x14ac:dyDescent="0.2">
      <c r="A41"/>
      <c r="B41" s="14"/>
      <c r="C41" s="14"/>
      <c r="D41" s="14"/>
      <c r="E41" s="14"/>
      <c r="F41" s="14"/>
      <c r="G41" s="14"/>
      <c r="H41" s="14"/>
      <c r="I41" s="14"/>
      <c r="J41" s="111" t="s">
        <v>22</v>
      </c>
      <c r="K41" s="111"/>
      <c r="L41" s="111"/>
      <c r="M41" s="111"/>
      <c r="N41" s="111">
        <f>COUNTIF(B40:AC40,"")+COUNTIF(B40:AC40,"休")</f>
        <v>28</v>
      </c>
      <c r="O41" s="111"/>
      <c r="P41" s="112" t="s">
        <v>23</v>
      </c>
      <c r="Q41" s="112"/>
      <c r="R41" s="112"/>
      <c r="S41" s="112"/>
      <c r="T41" s="111">
        <f>COUNTIF(B40:AC40,"休")</f>
        <v>0</v>
      </c>
      <c r="U41" s="111"/>
      <c r="V41" s="112" t="s">
        <v>24</v>
      </c>
      <c r="W41" s="112"/>
      <c r="X41" s="112"/>
      <c r="Y41" s="112"/>
      <c r="Z41" s="113">
        <f>IFERROR(+T41/N41,"")</f>
        <v>0</v>
      </c>
      <c r="AA41" s="114"/>
      <c r="AB41" s="115" t="str">
        <f>IF(Z41="","",IF(Z41&gt;=0.285,"4週8休以上",""))</f>
        <v/>
      </c>
      <c r="AC41" s="116"/>
      <c r="AD41" s="116"/>
      <c r="AE41" s="117"/>
      <c r="AF41" s="11"/>
      <c r="AG41" s="11"/>
      <c r="AH41" s="11"/>
      <c r="AI41" s="11"/>
      <c r="AJ41" s="11"/>
    </row>
    <row r="42" spans="1:36" s="9" customFormat="1" x14ac:dyDescent="0.15">
      <c r="A42"/>
      <c r="B42" s="14"/>
      <c r="C42" s="14"/>
      <c r="D42" s="14"/>
      <c r="E42" s="14"/>
      <c r="F42" s="14"/>
      <c r="G42" s="14"/>
      <c r="H42" s="14"/>
      <c r="I42" s="14"/>
      <c r="J42" s="26"/>
      <c r="K42" s="26"/>
      <c r="L42" s="26"/>
      <c r="M42" s="26"/>
      <c r="N42" s="26"/>
      <c r="O42" s="26"/>
      <c r="P42" s="15"/>
      <c r="Q42" s="15"/>
      <c r="R42" s="15"/>
      <c r="S42" s="15"/>
      <c r="T42" s="26"/>
      <c r="U42" s="26"/>
      <c r="V42" s="15"/>
      <c r="W42" s="15"/>
      <c r="X42" s="15"/>
      <c r="Y42" s="15"/>
      <c r="Z42" s="36"/>
      <c r="AA42" s="36"/>
      <c r="AB42" s="12"/>
      <c r="AC42" s="12"/>
      <c r="AD42" s="12"/>
      <c r="AE42" s="12"/>
      <c r="AF42" s="11"/>
      <c r="AG42" s="11"/>
      <c r="AH42" s="11"/>
      <c r="AI42" s="11"/>
      <c r="AJ42" s="11"/>
    </row>
    <row r="43" spans="1:36" ht="14.25" thickBot="1" x14ac:dyDescent="0.2"/>
    <row r="44" spans="1:36" ht="13.5" customHeight="1" x14ac:dyDescent="0.15">
      <c r="A44" s="2" t="s">
        <v>0</v>
      </c>
      <c r="B44" s="16">
        <f>AC34+1</f>
        <v>45467</v>
      </c>
      <c r="C44" s="16">
        <f>B44+1</f>
        <v>45468</v>
      </c>
      <c r="D44" s="16">
        <f t="shared" ref="D44:O44" si="8">C44+1</f>
        <v>45469</v>
      </c>
      <c r="E44" s="16">
        <f t="shared" si="8"/>
        <v>45470</v>
      </c>
      <c r="F44" s="16">
        <f t="shared" si="8"/>
        <v>45471</v>
      </c>
      <c r="G44" s="16">
        <f t="shared" si="8"/>
        <v>45472</v>
      </c>
      <c r="H44" s="16">
        <f t="shared" si="8"/>
        <v>45473</v>
      </c>
      <c r="I44" s="16">
        <f t="shared" si="8"/>
        <v>45474</v>
      </c>
      <c r="J44" s="16">
        <f t="shared" si="8"/>
        <v>45475</v>
      </c>
      <c r="K44" s="16">
        <f t="shared" si="8"/>
        <v>45476</v>
      </c>
      <c r="L44" s="16">
        <f t="shared" si="8"/>
        <v>45477</v>
      </c>
      <c r="M44" s="16">
        <f t="shared" si="8"/>
        <v>45478</v>
      </c>
      <c r="N44" s="16">
        <f t="shared" si="8"/>
        <v>45479</v>
      </c>
      <c r="O44" s="16">
        <f t="shared" si="8"/>
        <v>45480</v>
      </c>
      <c r="P44" s="16">
        <f>O44+1</f>
        <v>45481</v>
      </c>
      <c r="Q44" s="16">
        <f t="shared" ref="Q44:AC44" si="9">P44+1</f>
        <v>45482</v>
      </c>
      <c r="R44" s="16">
        <f t="shared" si="9"/>
        <v>45483</v>
      </c>
      <c r="S44" s="16">
        <f t="shared" si="9"/>
        <v>45484</v>
      </c>
      <c r="T44" s="16">
        <f t="shared" si="9"/>
        <v>45485</v>
      </c>
      <c r="U44" s="16">
        <f t="shared" si="9"/>
        <v>45486</v>
      </c>
      <c r="V44" s="16">
        <f t="shared" si="9"/>
        <v>45487</v>
      </c>
      <c r="W44" s="16">
        <f t="shared" si="9"/>
        <v>45488</v>
      </c>
      <c r="X44" s="16">
        <f t="shared" si="9"/>
        <v>45489</v>
      </c>
      <c r="Y44" s="16">
        <f t="shared" si="9"/>
        <v>45490</v>
      </c>
      <c r="Z44" s="16">
        <f t="shared" si="9"/>
        <v>45491</v>
      </c>
      <c r="AA44" s="16">
        <f t="shared" si="9"/>
        <v>45492</v>
      </c>
      <c r="AB44" s="16">
        <f t="shared" si="9"/>
        <v>45493</v>
      </c>
      <c r="AC44" s="16">
        <f t="shared" si="9"/>
        <v>45494</v>
      </c>
      <c r="AD44" s="99" t="s">
        <v>26</v>
      </c>
      <c r="AE44" s="102" t="s">
        <v>27</v>
      </c>
      <c r="AG44"/>
      <c r="AH44"/>
      <c r="AI44"/>
      <c r="AJ44"/>
    </row>
    <row r="45" spans="1:36" ht="15.75" customHeight="1" x14ac:dyDescent="0.15">
      <c r="A45" s="3" t="s">
        <v>2</v>
      </c>
      <c r="B45" s="18" t="str">
        <f>TEXT(WEEKDAY(+B44),"aaa")</f>
        <v>月</v>
      </c>
      <c r="C45" s="18" t="str">
        <f t="shared" ref="C45:AC45" si="10">TEXT(WEEKDAY(+C44),"aaa")</f>
        <v>火</v>
      </c>
      <c r="D45" s="18" t="str">
        <f t="shared" si="10"/>
        <v>水</v>
      </c>
      <c r="E45" s="18" t="str">
        <f t="shared" si="10"/>
        <v>木</v>
      </c>
      <c r="F45" s="18" t="str">
        <f t="shared" si="10"/>
        <v>金</v>
      </c>
      <c r="G45" s="18" t="str">
        <f t="shared" si="10"/>
        <v>土</v>
      </c>
      <c r="H45" s="18" t="str">
        <f t="shared" si="10"/>
        <v>日</v>
      </c>
      <c r="I45" s="18" t="str">
        <f t="shared" si="10"/>
        <v>月</v>
      </c>
      <c r="J45" s="18" t="str">
        <f t="shared" si="10"/>
        <v>火</v>
      </c>
      <c r="K45" s="18" t="str">
        <f t="shared" si="10"/>
        <v>水</v>
      </c>
      <c r="L45" s="18" t="str">
        <f t="shared" si="10"/>
        <v>木</v>
      </c>
      <c r="M45" s="18" t="str">
        <f t="shared" si="10"/>
        <v>金</v>
      </c>
      <c r="N45" s="18" t="str">
        <f t="shared" si="10"/>
        <v>土</v>
      </c>
      <c r="O45" s="18" t="str">
        <f t="shared" si="10"/>
        <v>日</v>
      </c>
      <c r="P45" s="18" t="str">
        <f t="shared" si="10"/>
        <v>月</v>
      </c>
      <c r="Q45" s="18" t="str">
        <f t="shared" si="10"/>
        <v>火</v>
      </c>
      <c r="R45" s="18" t="str">
        <f t="shared" si="10"/>
        <v>水</v>
      </c>
      <c r="S45" s="18" t="str">
        <f t="shared" si="10"/>
        <v>木</v>
      </c>
      <c r="T45" s="18" t="str">
        <f t="shared" si="10"/>
        <v>金</v>
      </c>
      <c r="U45" s="18" t="str">
        <f t="shared" si="10"/>
        <v>土</v>
      </c>
      <c r="V45" s="18" t="str">
        <f t="shared" si="10"/>
        <v>日</v>
      </c>
      <c r="W45" s="18" t="str">
        <f t="shared" si="10"/>
        <v>月</v>
      </c>
      <c r="X45" s="18" t="str">
        <f t="shared" si="10"/>
        <v>火</v>
      </c>
      <c r="Y45" s="18" t="str">
        <f t="shared" si="10"/>
        <v>水</v>
      </c>
      <c r="Z45" s="18" t="str">
        <f t="shared" si="10"/>
        <v>木</v>
      </c>
      <c r="AA45" s="18" t="str">
        <f t="shared" si="10"/>
        <v>金</v>
      </c>
      <c r="AB45" s="18" t="str">
        <f t="shared" si="10"/>
        <v>土</v>
      </c>
      <c r="AC45" s="18" t="str">
        <f t="shared" si="10"/>
        <v>日</v>
      </c>
      <c r="AD45" s="100"/>
      <c r="AE45" s="103"/>
      <c r="AG45"/>
      <c r="AH45"/>
      <c r="AI45"/>
      <c r="AJ45"/>
    </row>
    <row r="46" spans="1:36" ht="16.5" customHeight="1" x14ac:dyDescent="0.15">
      <c r="A46" s="105" t="s">
        <v>12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100"/>
      <c r="AE46" s="103"/>
      <c r="AG46"/>
      <c r="AH46"/>
      <c r="AI46"/>
      <c r="AJ46"/>
    </row>
    <row r="47" spans="1:36" ht="16.5" customHeight="1" x14ac:dyDescent="0.15">
      <c r="A47" s="106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100"/>
      <c r="AE47" s="103"/>
      <c r="AG47"/>
      <c r="AH47"/>
      <c r="AI47"/>
      <c r="AJ47"/>
    </row>
    <row r="48" spans="1:36" ht="16.5" customHeight="1" x14ac:dyDescent="0.15">
      <c r="A48" s="106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100"/>
      <c r="AE48" s="103"/>
    </row>
    <row r="49" spans="1:36" ht="16.5" customHeight="1" x14ac:dyDescent="0.15">
      <c r="A49" s="107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101"/>
      <c r="AE49" s="104"/>
    </row>
    <row r="50" spans="1:36" s="1" customFormat="1" ht="34.5" customHeight="1" thickBot="1" x14ac:dyDescent="0.2">
      <c r="A50" s="13" t="s">
        <v>1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4">
        <f>COUNTIF(B50:AC50,"休")</f>
        <v>0</v>
      </c>
      <c r="AE50" s="5">
        <f>+AD50+AE40</f>
        <v>0</v>
      </c>
      <c r="AF50" s="10"/>
      <c r="AG50" s="10"/>
      <c r="AH50" s="10"/>
      <c r="AI50" s="10"/>
      <c r="AJ50" s="10"/>
    </row>
    <row r="51" spans="1:36" s="9" customFormat="1" ht="14.25" thickBot="1" x14ac:dyDescent="0.2">
      <c r="A51"/>
      <c r="B51" s="14"/>
      <c r="C51" s="14"/>
      <c r="D51" s="14"/>
      <c r="E51" s="14"/>
      <c r="F51" s="14"/>
      <c r="G51" s="14"/>
      <c r="H51" s="14"/>
      <c r="I51" s="14"/>
      <c r="J51" s="111" t="s">
        <v>22</v>
      </c>
      <c r="K51" s="111"/>
      <c r="L51" s="111"/>
      <c r="M51" s="111"/>
      <c r="N51" s="111">
        <f>COUNTIF(B50:AC50,"")+COUNTIF(B50:AC50,"休")</f>
        <v>28</v>
      </c>
      <c r="O51" s="111"/>
      <c r="P51" s="112" t="s">
        <v>23</v>
      </c>
      <c r="Q51" s="112"/>
      <c r="R51" s="112"/>
      <c r="S51" s="112"/>
      <c r="T51" s="111">
        <f>COUNTIF(B50:AC50,"休")</f>
        <v>0</v>
      </c>
      <c r="U51" s="111"/>
      <c r="V51" s="112" t="s">
        <v>24</v>
      </c>
      <c r="W51" s="112"/>
      <c r="X51" s="112"/>
      <c r="Y51" s="112"/>
      <c r="Z51" s="113">
        <f>IFERROR(+T51/N51,"")</f>
        <v>0</v>
      </c>
      <c r="AA51" s="114"/>
      <c r="AB51" s="115" t="str">
        <f>IF(Z51="","",IF(Z51&gt;=0.285,"4週8休以上",""))</f>
        <v/>
      </c>
      <c r="AC51" s="116"/>
      <c r="AD51" s="116"/>
      <c r="AE51" s="117"/>
      <c r="AF51" s="11"/>
      <c r="AG51" s="11"/>
      <c r="AH51" s="11"/>
      <c r="AI51" s="11"/>
      <c r="AJ51" s="11"/>
    </row>
    <row r="53" spans="1:36" ht="14.25" thickBot="1" x14ac:dyDescent="0.2"/>
    <row r="54" spans="1:36" ht="13.5" customHeight="1" x14ac:dyDescent="0.15">
      <c r="A54" s="2" t="s">
        <v>0</v>
      </c>
      <c r="B54" s="16">
        <f>AC44+1</f>
        <v>45495</v>
      </c>
      <c r="C54" s="16">
        <f>B54+1</f>
        <v>45496</v>
      </c>
      <c r="D54" s="16">
        <f t="shared" ref="D54:O54" si="11">C54+1</f>
        <v>45497</v>
      </c>
      <c r="E54" s="16">
        <f t="shared" si="11"/>
        <v>45498</v>
      </c>
      <c r="F54" s="16">
        <f t="shared" si="11"/>
        <v>45499</v>
      </c>
      <c r="G54" s="16">
        <f t="shared" si="11"/>
        <v>45500</v>
      </c>
      <c r="H54" s="16">
        <f t="shared" si="11"/>
        <v>45501</v>
      </c>
      <c r="I54" s="16">
        <f t="shared" si="11"/>
        <v>45502</v>
      </c>
      <c r="J54" s="16">
        <f t="shared" si="11"/>
        <v>45503</v>
      </c>
      <c r="K54" s="16">
        <f t="shared" si="11"/>
        <v>45504</v>
      </c>
      <c r="L54" s="16">
        <f t="shared" si="11"/>
        <v>45505</v>
      </c>
      <c r="M54" s="16">
        <f t="shared" si="11"/>
        <v>45506</v>
      </c>
      <c r="N54" s="16">
        <f t="shared" si="11"/>
        <v>45507</v>
      </c>
      <c r="O54" s="16">
        <f t="shared" si="11"/>
        <v>45508</v>
      </c>
      <c r="P54" s="16">
        <f>O54+1</f>
        <v>45509</v>
      </c>
      <c r="Q54" s="16">
        <f t="shared" ref="Q54:AC54" si="12">P54+1</f>
        <v>45510</v>
      </c>
      <c r="R54" s="16">
        <f t="shared" si="12"/>
        <v>45511</v>
      </c>
      <c r="S54" s="16">
        <f t="shared" si="12"/>
        <v>45512</v>
      </c>
      <c r="T54" s="16">
        <f t="shared" si="12"/>
        <v>45513</v>
      </c>
      <c r="U54" s="16">
        <f t="shared" si="12"/>
        <v>45514</v>
      </c>
      <c r="V54" s="16">
        <f t="shared" si="12"/>
        <v>45515</v>
      </c>
      <c r="W54" s="16">
        <f t="shared" si="12"/>
        <v>45516</v>
      </c>
      <c r="X54" s="16">
        <f t="shared" si="12"/>
        <v>45517</v>
      </c>
      <c r="Y54" s="16">
        <f t="shared" si="12"/>
        <v>45518</v>
      </c>
      <c r="Z54" s="16">
        <f t="shared" si="12"/>
        <v>45519</v>
      </c>
      <c r="AA54" s="16">
        <f t="shared" si="12"/>
        <v>45520</v>
      </c>
      <c r="AB54" s="16">
        <f t="shared" si="12"/>
        <v>45521</v>
      </c>
      <c r="AC54" s="16">
        <f t="shared" si="12"/>
        <v>45522</v>
      </c>
      <c r="AD54" s="99" t="s">
        <v>26</v>
      </c>
      <c r="AE54" s="102" t="s">
        <v>27</v>
      </c>
      <c r="AG54"/>
      <c r="AH54"/>
      <c r="AI54"/>
      <c r="AJ54"/>
    </row>
    <row r="55" spans="1:36" ht="15.75" customHeight="1" x14ac:dyDescent="0.15">
      <c r="A55" s="3" t="s">
        <v>2</v>
      </c>
      <c r="B55" s="18" t="str">
        <f>TEXT(WEEKDAY(+B54),"aaa")</f>
        <v>月</v>
      </c>
      <c r="C55" s="18" t="str">
        <f t="shared" ref="C55:AC55" si="13">TEXT(WEEKDAY(+C54),"aaa")</f>
        <v>火</v>
      </c>
      <c r="D55" s="18" t="str">
        <f t="shared" si="13"/>
        <v>水</v>
      </c>
      <c r="E55" s="18" t="str">
        <f t="shared" si="13"/>
        <v>木</v>
      </c>
      <c r="F55" s="18" t="str">
        <f t="shared" si="13"/>
        <v>金</v>
      </c>
      <c r="G55" s="18" t="str">
        <f t="shared" si="13"/>
        <v>土</v>
      </c>
      <c r="H55" s="18" t="str">
        <f t="shared" si="13"/>
        <v>日</v>
      </c>
      <c r="I55" s="18" t="str">
        <f t="shared" si="13"/>
        <v>月</v>
      </c>
      <c r="J55" s="18" t="str">
        <f t="shared" si="13"/>
        <v>火</v>
      </c>
      <c r="K55" s="18" t="str">
        <f t="shared" si="13"/>
        <v>水</v>
      </c>
      <c r="L55" s="18" t="str">
        <f t="shared" si="13"/>
        <v>木</v>
      </c>
      <c r="M55" s="18" t="str">
        <f t="shared" si="13"/>
        <v>金</v>
      </c>
      <c r="N55" s="18" t="str">
        <f t="shared" si="13"/>
        <v>土</v>
      </c>
      <c r="O55" s="18" t="str">
        <f t="shared" si="13"/>
        <v>日</v>
      </c>
      <c r="P55" s="18" t="str">
        <f t="shared" si="13"/>
        <v>月</v>
      </c>
      <c r="Q55" s="18" t="str">
        <f t="shared" si="13"/>
        <v>火</v>
      </c>
      <c r="R55" s="18" t="str">
        <f t="shared" si="13"/>
        <v>水</v>
      </c>
      <c r="S55" s="18" t="str">
        <f t="shared" si="13"/>
        <v>木</v>
      </c>
      <c r="T55" s="18" t="str">
        <f t="shared" si="13"/>
        <v>金</v>
      </c>
      <c r="U55" s="18" t="str">
        <f t="shared" si="13"/>
        <v>土</v>
      </c>
      <c r="V55" s="18" t="str">
        <f t="shared" si="13"/>
        <v>日</v>
      </c>
      <c r="W55" s="18" t="str">
        <f t="shared" si="13"/>
        <v>月</v>
      </c>
      <c r="X55" s="18" t="str">
        <f t="shared" si="13"/>
        <v>火</v>
      </c>
      <c r="Y55" s="18" t="str">
        <f t="shared" si="13"/>
        <v>水</v>
      </c>
      <c r="Z55" s="18" t="str">
        <f t="shared" si="13"/>
        <v>木</v>
      </c>
      <c r="AA55" s="18" t="str">
        <f t="shared" si="13"/>
        <v>金</v>
      </c>
      <c r="AB55" s="18" t="str">
        <f t="shared" si="13"/>
        <v>土</v>
      </c>
      <c r="AC55" s="18" t="str">
        <f t="shared" si="13"/>
        <v>日</v>
      </c>
      <c r="AD55" s="100"/>
      <c r="AE55" s="103"/>
      <c r="AG55"/>
      <c r="AH55"/>
      <c r="AI55"/>
      <c r="AJ55"/>
    </row>
    <row r="56" spans="1:36" ht="16.5" customHeight="1" x14ac:dyDescent="0.15">
      <c r="A56" s="105" t="s">
        <v>12</v>
      </c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100"/>
      <c r="AE56" s="103"/>
      <c r="AG56"/>
      <c r="AH56"/>
      <c r="AI56"/>
      <c r="AJ56"/>
    </row>
    <row r="57" spans="1:36" ht="16.5" customHeight="1" x14ac:dyDescent="0.15">
      <c r="A57" s="106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100"/>
      <c r="AE57" s="103"/>
      <c r="AG57"/>
      <c r="AH57"/>
      <c r="AI57"/>
      <c r="AJ57"/>
    </row>
    <row r="58" spans="1:36" ht="16.5" customHeight="1" x14ac:dyDescent="0.15">
      <c r="A58" s="106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100"/>
      <c r="AE58" s="103"/>
    </row>
    <row r="59" spans="1:36" ht="16.5" customHeight="1" x14ac:dyDescent="0.15">
      <c r="A59" s="107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101"/>
      <c r="AE59" s="104"/>
    </row>
    <row r="60" spans="1:36" s="1" customFormat="1" ht="34.5" customHeight="1" thickBot="1" x14ac:dyDescent="0.2">
      <c r="A60" s="13" t="s">
        <v>1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4">
        <f>COUNTIF(B60:AC60,"休")</f>
        <v>0</v>
      </c>
      <c r="AE60" s="5">
        <f>+AD60+AE50</f>
        <v>0</v>
      </c>
      <c r="AF60" s="10"/>
      <c r="AG60" s="10"/>
      <c r="AH60" s="10"/>
      <c r="AI60" s="10"/>
      <c r="AJ60" s="10"/>
    </row>
    <row r="61" spans="1:36" s="9" customFormat="1" ht="14.25" thickBot="1" x14ac:dyDescent="0.2">
      <c r="A61"/>
      <c r="B61" s="14"/>
      <c r="C61" s="14"/>
      <c r="D61" s="14"/>
      <c r="E61" s="14"/>
      <c r="F61" s="14"/>
      <c r="G61" s="14"/>
      <c r="H61" s="14"/>
      <c r="I61" s="14"/>
      <c r="J61" s="111" t="s">
        <v>22</v>
      </c>
      <c r="K61" s="111"/>
      <c r="L61" s="111"/>
      <c r="M61" s="111"/>
      <c r="N61" s="111">
        <f>COUNTIF(B60:AC60,"")+COUNTIF(B60:AC60,"休")</f>
        <v>28</v>
      </c>
      <c r="O61" s="111"/>
      <c r="P61" s="112" t="s">
        <v>23</v>
      </c>
      <c r="Q61" s="112"/>
      <c r="R61" s="112"/>
      <c r="S61" s="112"/>
      <c r="T61" s="111">
        <f>COUNTIF(B60:AC60,"休")</f>
        <v>0</v>
      </c>
      <c r="U61" s="111"/>
      <c r="V61" s="112" t="s">
        <v>24</v>
      </c>
      <c r="W61" s="112"/>
      <c r="X61" s="112"/>
      <c r="Y61" s="112"/>
      <c r="Z61" s="113">
        <f>IFERROR(+T61/N61,"")</f>
        <v>0</v>
      </c>
      <c r="AA61" s="114"/>
      <c r="AB61" s="115" t="str">
        <f>IF(Z61="","",IF(Z61&gt;=0.285,"4週8休以上",""))</f>
        <v/>
      </c>
      <c r="AC61" s="116"/>
      <c r="AD61" s="116"/>
      <c r="AE61" s="117"/>
      <c r="AF61" s="11"/>
      <c r="AG61" s="11"/>
      <c r="AH61" s="11"/>
      <c r="AI61" s="11"/>
      <c r="AJ61" s="11"/>
    </row>
    <row r="63" spans="1:36" ht="14.25" thickBot="1" x14ac:dyDescent="0.2"/>
    <row r="64" spans="1:36" ht="13.5" customHeight="1" x14ac:dyDescent="0.15">
      <c r="A64" s="2" t="s">
        <v>0</v>
      </c>
      <c r="B64" s="16">
        <f>AC54+1</f>
        <v>45523</v>
      </c>
      <c r="C64" s="16">
        <f>B64+1</f>
        <v>45524</v>
      </c>
      <c r="D64" s="16">
        <f t="shared" ref="D64:O64" si="14">C64+1</f>
        <v>45525</v>
      </c>
      <c r="E64" s="16">
        <f t="shared" si="14"/>
        <v>45526</v>
      </c>
      <c r="F64" s="16">
        <f t="shared" si="14"/>
        <v>45527</v>
      </c>
      <c r="G64" s="16">
        <f t="shared" si="14"/>
        <v>45528</v>
      </c>
      <c r="H64" s="16">
        <f t="shared" si="14"/>
        <v>45529</v>
      </c>
      <c r="I64" s="16">
        <f t="shared" si="14"/>
        <v>45530</v>
      </c>
      <c r="J64" s="16">
        <f t="shared" si="14"/>
        <v>45531</v>
      </c>
      <c r="K64" s="16">
        <f t="shared" si="14"/>
        <v>45532</v>
      </c>
      <c r="L64" s="16">
        <f t="shared" si="14"/>
        <v>45533</v>
      </c>
      <c r="M64" s="16">
        <f t="shared" si="14"/>
        <v>45534</v>
      </c>
      <c r="N64" s="16">
        <f t="shared" si="14"/>
        <v>45535</v>
      </c>
      <c r="O64" s="16">
        <f t="shared" si="14"/>
        <v>45536</v>
      </c>
      <c r="P64" s="16">
        <f>O64+1</f>
        <v>45537</v>
      </c>
      <c r="Q64" s="16">
        <f t="shared" ref="Q64:AC64" si="15">P64+1</f>
        <v>45538</v>
      </c>
      <c r="R64" s="16">
        <f t="shared" si="15"/>
        <v>45539</v>
      </c>
      <c r="S64" s="16">
        <f t="shared" si="15"/>
        <v>45540</v>
      </c>
      <c r="T64" s="16">
        <f t="shared" si="15"/>
        <v>45541</v>
      </c>
      <c r="U64" s="16">
        <f t="shared" si="15"/>
        <v>45542</v>
      </c>
      <c r="V64" s="16">
        <f t="shared" si="15"/>
        <v>45543</v>
      </c>
      <c r="W64" s="16">
        <f t="shared" si="15"/>
        <v>45544</v>
      </c>
      <c r="X64" s="16">
        <f t="shared" si="15"/>
        <v>45545</v>
      </c>
      <c r="Y64" s="16">
        <f t="shared" si="15"/>
        <v>45546</v>
      </c>
      <c r="Z64" s="16">
        <f t="shared" si="15"/>
        <v>45547</v>
      </c>
      <c r="AA64" s="16">
        <f t="shared" si="15"/>
        <v>45548</v>
      </c>
      <c r="AB64" s="16">
        <f t="shared" si="15"/>
        <v>45549</v>
      </c>
      <c r="AC64" s="16">
        <f t="shared" si="15"/>
        <v>45550</v>
      </c>
      <c r="AD64" s="99" t="s">
        <v>26</v>
      </c>
      <c r="AE64" s="102" t="s">
        <v>27</v>
      </c>
      <c r="AG64"/>
      <c r="AH64"/>
      <c r="AI64"/>
      <c r="AJ64"/>
    </row>
    <row r="65" spans="1:36" ht="15.75" customHeight="1" x14ac:dyDescent="0.15">
      <c r="A65" s="3" t="s">
        <v>2</v>
      </c>
      <c r="B65" s="18" t="str">
        <f>TEXT(WEEKDAY(+B64),"aaa")</f>
        <v>月</v>
      </c>
      <c r="C65" s="18" t="str">
        <f t="shared" ref="C65:AC65" si="16">TEXT(WEEKDAY(+C64),"aaa")</f>
        <v>火</v>
      </c>
      <c r="D65" s="18" t="str">
        <f t="shared" si="16"/>
        <v>水</v>
      </c>
      <c r="E65" s="18" t="str">
        <f t="shared" si="16"/>
        <v>木</v>
      </c>
      <c r="F65" s="18" t="str">
        <f t="shared" si="16"/>
        <v>金</v>
      </c>
      <c r="G65" s="18" t="str">
        <f t="shared" si="16"/>
        <v>土</v>
      </c>
      <c r="H65" s="18" t="str">
        <f t="shared" si="16"/>
        <v>日</v>
      </c>
      <c r="I65" s="18" t="str">
        <f t="shared" si="16"/>
        <v>月</v>
      </c>
      <c r="J65" s="18" t="str">
        <f t="shared" si="16"/>
        <v>火</v>
      </c>
      <c r="K65" s="18" t="str">
        <f t="shared" si="16"/>
        <v>水</v>
      </c>
      <c r="L65" s="18" t="str">
        <f t="shared" si="16"/>
        <v>木</v>
      </c>
      <c r="M65" s="18" t="str">
        <f t="shared" si="16"/>
        <v>金</v>
      </c>
      <c r="N65" s="18" t="str">
        <f t="shared" si="16"/>
        <v>土</v>
      </c>
      <c r="O65" s="18" t="str">
        <f t="shared" si="16"/>
        <v>日</v>
      </c>
      <c r="P65" s="18" t="str">
        <f t="shared" si="16"/>
        <v>月</v>
      </c>
      <c r="Q65" s="18" t="str">
        <f t="shared" si="16"/>
        <v>火</v>
      </c>
      <c r="R65" s="18" t="str">
        <f t="shared" si="16"/>
        <v>水</v>
      </c>
      <c r="S65" s="18" t="str">
        <f t="shared" si="16"/>
        <v>木</v>
      </c>
      <c r="T65" s="18" t="str">
        <f t="shared" si="16"/>
        <v>金</v>
      </c>
      <c r="U65" s="18" t="str">
        <f t="shared" si="16"/>
        <v>土</v>
      </c>
      <c r="V65" s="18" t="str">
        <f t="shared" si="16"/>
        <v>日</v>
      </c>
      <c r="W65" s="18" t="str">
        <f t="shared" si="16"/>
        <v>月</v>
      </c>
      <c r="X65" s="18" t="str">
        <f t="shared" si="16"/>
        <v>火</v>
      </c>
      <c r="Y65" s="18" t="str">
        <f t="shared" si="16"/>
        <v>水</v>
      </c>
      <c r="Z65" s="18" t="str">
        <f t="shared" si="16"/>
        <v>木</v>
      </c>
      <c r="AA65" s="18" t="str">
        <f t="shared" si="16"/>
        <v>金</v>
      </c>
      <c r="AB65" s="18" t="str">
        <f t="shared" si="16"/>
        <v>土</v>
      </c>
      <c r="AC65" s="18" t="str">
        <f t="shared" si="16"/>
        <v>日</v>
      </c>
      <c r="AD65" s="100"/>
      <c r="AE65" s="103"/>
      <c r="AG65"/>
      <c r="AH65"/>
      <c r="AI65"/>
      <c r="AJ65"/>
    </row>
    <row r="66" spans="1:36" ht="16.5" customHeight="1" x14ac:dyDescent="0.15">
      <c r="A66" s="105" t="s">
        <v>12</v>
      </c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100"/>
      <c r="AE66" s="103"/>
      <c r="AG66"/>
      <c r="AH66"/>
      <c r="AI66"/>
      <c r="AJ66"/>
    </row>
    <row r="67" spans="1:36" ht="16.5" customHeight="1" x14ac:dyDescent="0.15">
      <c r="A67" s="106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100"/>
      <c r="AE67" s="103"/>
      <c r="AG67"/>
      <c r="AH67"/>
      <c r="AI67"/>
      <c r="AJ67"/>
    </row>
    <row r="68" spans="1:36" ht="16.5" customHeight="1" x14ac:dyDescent="0.15">
      <c r="A68" s="106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100"/>
      <c r="AE68" s="103"/>
    </row>
    <row r="69" spans="1:36" ht="16.5" customHeight="1" x14ac:dyDescent="0.15">
      <c r="A69" s="107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101"/>
      <c r="AE69" s="104"/>
    </row>
    <row r="70" spans="1:36" s="1" customFormat="1" ht="34.5" customHeight="1" thickBot="1" x14ac:dyDescent="0.2">
      <c r="A70" s="13" t="s">
        <v>1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4">
        <f>COUNTIF(B70:AC70,"休")</f>
        <v>0</v>
      </c>
      <c r="AE70" s="5">
        <f>+AD70+AE60</f>
        <v>0</v>
      </c>
      <c r="AF70" s="10"/>
      <c r="AG70" s="10"/>
      <c r="AH70" s="10"/>
      <c r="AI70" s="10"/>
      <c r="AJ70" s="10"/>
    </row>
    <row r="71" spans="1:36" s="9" customFormat="1" ht="14.25" thickBot="1" x14ac:dyDescent="0.2">
      <c r="A71"/>
      <c r="B71" s="14"/>
      <c r="C71" s="14"/>
      <c r="D71" s="14"/>
      <c r="E71" s="14"/>
      <c r="F71" s="14"/>
      <c r="G71" s="14"/>
      <c r="H71" s="14"/>
      <c r="I71" s="14"/>
      <c r="J71" s="111" t="s">
        <v>22</v>
      </c>
      <c r="K71" s="111"/>
      <c r="L71" s="111"/>
      <c r="M71" s="111"/>
      <c r="N71" s="111">
        <f>COUNTIF(B70:AC70,"")+COUNTIF(B70:AC70,"休")</f>
        <v>28</v>
      </c>
      <c r="O71" s="111"/>
      <c r="P71" s="112" t="s">
        <v>23</v>
      </c>
      <c r="Q71" s="112"/>
      <c r="R71" s="112"/>
      <c r="S71" s="112"/>
      <c r="T71" s="111">
        <f>COUNTIF(B70:AC70,"休")</f>
        <v>0</v>
      </c>
      <c r="U71" s="111"/>
      <c r="V71" s="112" t="s">
        <v>24</v>
      </c>
      <c r="W71" s="112"/>
      <c r="X71" s="112"/>
      <c r="Y71" s="112"/>
      <c r="Z71" s="113">
        <f>IFERROR(+T71/N71,"")</f>
        <v>0</v>
      </c>
      <c r="AA71" s="114"/>
      <c r="AB71" s="115" t="str">
        <f>IF(Z71="","",IF(Z71&gt;=0.285,"4週8休以上",""))</f>
        <v/>
      </c>
      <c r="AC71" s="116"/>
      <c r="AD71" s="116"/>
      <c r="AE71" s="117"/>
      <c r="AF71" s="11"/>
      <c r="AG71" s="11"/>
      <c r="AH71" s="11"/>
      <c r="AI71" s="11"/>
      <c r="AJ71" s="11"/>
    </row>
    <row r="73" spans="1:36" ht="14.25" thickBot="1" x14ac:dyDescent="0.2"/>
    <row r="74" spans="1:36" ht="13.5" customHeight="1" x14ac:dyDescent="0.15">
      <c r="A74" s="2" t="s">
        <v>0</v>
      </c>
      <c r="B74" s="16">
        <f>AC64+1</f>
        <v>45551</v>
      </c>
      <c r="C74" s="16">
        <f>B74+1</f>
        <v>45552</v>
      </c>
      <c r="D74" s="16">
        <f t="shared" ref="D74:O74" si="17">C74+1</f>
        <v>45553</v>
      </c>
      <c r="E74" s="16">
        <f t="shared" si="17"/>
        <v>45554</v>
      </c>
      <c r="F74" s="16">
        <f t="shared" si="17"/>
        <v>45555</v>
      </c>
      <c r="G74" s="16">
        <f t="shared" si="17"/>
        <v>45556</v>
      </c>
      <c r="H74" s="16">
        <f t="shared" si="17"/>
        <v>45557</v>
      </c>
      <c r="I74" s="16">
        <f t="shared" si="17"/>
        <v>45558</v>
      </c>
      <c r="J74" s="16">
        <f t="shared" si="17"/>
        <v>45559</v>
      </c>
      <c r="K74" s="16">
        <f t="shared" si="17"/>
        <v>45560</v>
      </c>
      <c r="L74" s="16">
        <f t="shared" si="17"/>
        <v>45561</v>
      </c>
      <c r="M74" s="16">
        <f t="shared" si="17"/>
        <v>45562</v>
      </c>
      <c r="N74" s="16">
        <f t="shared" si="17"/>
        <v>45563</v>
      </c>
      <c r="O74" s="16">
        <f t="shared" si="17"/>
        <v>45564</v>
      </c>
      <c r="P74" s="16">
        <f>O74+1</f>
        <v>45565</v>
      </c>
      <c r="Q74" s="16">
        <f t="shared" ref="Q74:AC74" si="18">P74+1</f>
        <v>45566</v>
      </c>
      <c r="R74" s="16">
        <f t="shared" si="18"/>
        <v>45567</v>
      </c>
      <c r="S74" s="16">
        <f t="shared" si="18"/>
        <v>45568</v>
      </c>
      <c r="T74" s="16">
        <f t="shared" si="18"/>
        <v>45569</v>
      </c>
      <c r="U74" s="16">
        <f t="shared" si="18"/>
        <v>45570</v>
      </c>
      <c r="V74" s="16">
        <f t="shared" si="18"/>
        <v>45571</v>
      </c>
      <c r="W74" s="16">
        <f t="shared" si="18"/>
        <v>45572</v>
      </c>
      <c r="X74" s="16">
        <f t="shared" si="18"/>
        <v>45573</v>
      </c>
      <c r="Y74" s="16">
        <f t="shared" si="18"/>
        <v>45574</v>
      </c>
      <c r="Z74" s="16">
        <f t="shared" si="18"/>
        <v>45575</v>
      </c>
      <c r="AA74" s="16">
        <f t="shared" si="18"/>
        <v>45576</v>
      </c>
      <c r="AB74" s="16">
        <f t="shared" si="18"/>
        <v>45577</v>
      </c>
      <c r="AC74" s="16">
        <f t="shared" si="18"/>
        <v>45578</v>
      </c>
      <c r="AD74" s="99" t="s">
        <v>26</v>
      </c>
      <c r="AE74" s="102" t="s">
        <v>27</v>
      </c>
      <c r="AG74"/>
      <c r="AH74"/>
      <c r="AI74"/>
      <c r="AJ74"/>
    </row>
    <row r="75" spans="1:36" ht="15.75" customHeight="1" x14ac:dyDescent="0.15">
      <c r="A75" s="3" t="s">
        <v>2</v>
      </c>
      <c r="B75" s="18" t="str">
        <f>TEXT(WEEKDAY(+B74),"aaa")</f>
        <v>月</v>
      </c>
      <c r="C75" s="18" t="str">
        <f t="shared" ref="C75:AC75" si="19">TEXT(WEEKDAY(+C74),"aaa")</f>
        <v>火</v>
      </c>
      <c r="D75" s="18" t="str">
        <f t="shared" si="19"/>
        <v>水</v>
      </c>
      <c r="E75" s="18" t="str">
        <f t="shared" si="19"/>
        <v>木</v>
      </c>
      <c r="F75" s="18" t="str">
        <f t="shared" si="19"/>
        <v>金</v>
      </c>
      <c r="G75" s="18" t="str">
        <f t="shared" si="19"/>
        <v>土</v>
      </c>
      <c r="H75" s="18" t="str">
        <f t="shared" si="19"/>
        <v>日</v>
      </c>
      <c r="I75" s="18" t="str">
        <f t="shared" si="19"/>
        <v>月</v>
      </c>
      <c r="J75" s="18" t="str">
        <f t="shared" si="19"/>
        <v>火</v>
      </c>
      <c r="K75" s="18" t="str">
        <f t="shared" si="19"/>
        <v>水</v>
      </c>
      <c r="L75" s="18" t="str">
        <f t="shared" si="19"/>
        <v>木</v>
      </c>
      <c r="M75" s="18" t="str">
        <f t="shared" si="19"/>
        <v>金</v>
      </c>
      <c r="N75" s="18" t="str">
        <f t="shared" si="19"/>
        <v>土</v>
      </c>
      <c r="O75" s="18" t="str">
        <f t="shared" si="19"/>
        <v>日</v>
      </c>
      <c r="P75" s="18" t="str">
        <f t="shared" si="19"/>
        <v>月</v>
      </c>
      <c r="Q75" s="18" t="str">
        <f t="shared" si="19"/>
        <v>火</v>
      </c>
      <c r="R75" s="18" t="str">
        <f t="shared" si="19"/>
        <v>水</v>
      </c>
      <c r="S75" s="18" t="str">
        <f t="shared" si="19"/>
        <v>木</v>
      </c>
      <c r="T75" s="18" t="str">
        <f t="shared" si="19"/>
        <v>金</v>
      </c>
      <c r="U75" s="18" t="str">
        <f t="shared" si="19"/>
        <v>土</v>
      </c>
      <c r="V75" s="18" t="str">
        <f t="shared" si="19"/>
        <v>日</v>
      </c>
      <c r="W75" s="18" t="str">
        <f t="shared" si="19"/>
        <v>月</v>
      </c>
      <c r="X75" s="18" t="str">
        <f t="shared" si="19"/>
        <v>火</v>
      </c>
      <c r="Y75" s="18" t="str">
        <f t="shared" si="19"/>
        <v>水</v>
      </c>
      <c r="Z75" s="18" t="str">
        <f t="shared" si="19"/>
        <v>木</v>
      </c>
      <c r="AA75" s="18" t="str">
        <f t="shared" si="19"/>
        <v>金</v>
      </c>
      <c r="AB75" s="18" t="str">
        <f t="shared" si="19"/>
        <v>土</v>
      </c>
      <c r="AC75" s="18" t="str">
        <f t="shared" si="19"/>
        <v>日</v>
      </c>
      <c r="AD75" s="100"/>
      <c r="AE75" s="103"/>
      <c r="AG75"/>
      <c r="AH75"/>
      <c r="AI75"/>
      <c r="AJ75"/>
    </row>
    <row r="76" spans="1:36" ht="16.5" customHeight="1" x14ac:dyDescent="0.15">
      <c r="A76" s="105" t="s">
        <v>12</v>
      </c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100"/>
      <c r="AE76" s="103"/>
      <c r="AG76"/>
      <c r="AH76"/>
      <c r="AI76"/>
      <c r="AJ76"/>
    </row>
    <row r="77" spans="1:36" ht="16.5" customHeight="1" x14ac:dyDescent="0.15">
      <c r="A77" s="106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100"/>
      <c r="AE77" s="103"/>
      <c r="AG77"/>
      <c r="AH77"/>
      <c r="AI77"/>
      <c r="AJ77"/>
    </row>
    <row r="78" spans="1:36" ht="16.5" customHeight="1" x14ac:dyDescent="0.15">
      <c r="A78" s="106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100"/>
      <c r="AE78" s="103"/>
    </row>
    <row r="79" spans="1:36" ht="16.5" customHeight="1" x14ac:dyDescent="0.15">
      <c r="A79" s="107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101"/>
      <c r="AE79" s="104"/>
    </row>
    <row r="80" spans="1:36" s="1" customFormat="1" ht="34.5" customHeight="1" thickBot="1" x14ac:dyDescent="0.2">
      <c r="A80" s="13" t="s">
        <v>1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 t="s">
        <v>8</v>
      </c>
      <c r="R80" s="37" t="s">
        <v>8</v>
      </c>
      <c r="S80" s="37" t="s">
        <v>8</v>
      </c>
      <c r="T80" s="37" t="s">
        <v>8</v>
      </c>
      <c r="U80" s="37" t="s">
        <v>8</v>
      </c>
      <c r="V80" s="37" t="s">
        <v>8</v>
      </c>
      <c r="W80" s="37" t="s">
        <v>8</v>
      </c>
      <c r="X80" s="37" t="s">
        <v>8</v>
      </c>
      <c r="Y80" s="37" t="s">
        <v>8</v>
      </c>
      <c r="Z80" s="37" t="s">
        <v>8</v>
      </c>
      <c r="AA80" s="37" t="s">
        <v>8</v>
      </c>
      <c r="AB80" s="37" t="s">
        <v>8</v>
      </c>
      <c r="AC80" s="37" t="s">
        <v>8</v>
      </c>
      <c r="AD80" s="4">
        <f>COUNTIF(B80:AC80,"休")</f>
        <v>0</v>
      </c>
      <c r="AE80" s="5">
        <f>+AD80+AE70</f>
        <v>0</v>
      </c>
      <c r="AF80" s="10"/>
      <c r="AG80" s="10"/>
      <c r="AH80" s="10"/>
      <c r="AI80" s="10"/>
      <c r="AJ80" s="10"/>
    </row>
    <row r="81" spans="1:36" s="9" customFormat="1" ht="14.25" thickBot="1" x14ac:dyDescent="0.2">
      <c r="A81"/>
      <c r="B81" s="14"/>
      <c r="C81" s="14"/>
      <c r="D81" s="14"/>
      <c r="E81" s="14"/>
      <c r="F81" s="14"/>
      <c r="G81" s="14"/>
      <c r="H81" s="14"/>
      <c r="I81" s="14"/>
      <c r="J81" s="111" t="s">
        <v>22</v>
      </c>
      <c r="K81" s="111"/>
      <c r="L81" s="111"/>
      <c r="M81" s="111"/>
      <c r="N81" s="111">
        <f>COUNTIF(B80:AC80,"")+COUNTIF(B80:AC80,"休")</f>
        <v>15</v>
      </c>
      <c r="O81" s="111"/>
      <c r="P81" s="112" t="s">
        <v>23</v>
      </c>
      <c r="Q81" s="112"/>
      <c r="R81" s="112"/>
      <c r="S81" s="112"/>
      <c r="T81" s="111">
        <f>COUNTIF(B80:AC80,"休")</f>
        <v>0</v>
      </c>
      <c r="U81" s="111"/>
      <c r="V81" s="112" t="s">
        <v>24</v>
      </c>
      <c r="W81" s="112"/>
      <c r="X81" s="112"/>
      <c r="Y81" s="112"/>
      <c r="Z81" s="113">
        <f>IFERROR(+T81/N81,"")</f>
        <v>0</v>
      </c>
      <c r="AA81" s="114"/>
      <c r="AB81" s="115" t="str">
        <f>IF(Z81="","",IF(Z81&gt;=0.285,"4週8休以上",""))</f>
        <v/>
      </c>
      <c r="AC81" s="116"/>
      <c r="AD81" s="116"/>
      <c r="AE81" s="117"/>
      <c r="AF81" s="11"/>
      <c r="AG81" s="11"/>
      <c r="AH81" s="11"/>
      <c r="AI81" s="11"/>
      <c r="AJ81" s="11"/>
    </row>
  </sheetData>
  <mergeCells count="285">
    <mergeCell ref="AB71:AE71"/>
    <mergeCell ref="AD74:AD79"/>
    <mergeCell ref="AE74:AE79"/>
    <mergeCell ref="AB81:AE81"/>
    <mergeCell ref="Z76:Z79"/>
    <mergeCell ref="AA76:AA79"/>
    <mergeCell ref="AB76:AB79"/>
    <mergeCell ref="AC76:AC79"/>
    <mergeCell ref="J81:M81"/>
    <mergeCell ref="N81:O81"/>
    <mergeCell ref="P81:S81"/>
    <mergeCell ref="T81:U81"/>
    <mergeCell ref="V81:Y81"/>
    <mergeCell ref="Z81:AA81"/>
    <mergeCell ref="T76:T79"/>
    <mergeCell ref="U76:U79"/>
    <mergeCell ref="V76:V79"/>
    <mergeCell ref="W76:W79"/>
    <mergeCell ref="X76:X79"/>
    <mergeCell ref="Y76:Y79"/>
    <mergeCell ref="N76:N79"/>
    <mergeCell ref="O76:O79"/>
    <mergeCell ref="P76:P79"/>
    <mergeCell ref="Q76:Q79"/>
    <mergeCell ref="A76:A79"/>
    <mergeCell ref="B76:B79"/>
    <mergeCell ref="C76:C79"/>
    <mergeCell ref="D76:D79"/>
    <mergeCell ref="E76:E79"/>
    <mergeCell ref="F76:F79"/>
    <mergeCell ref="G76:G79"/>
    <mergeCell ref="Z66:Z69"/>
    <mergeCell ref="AA66:AA69"/>
    <mergeCell ref="H66:H69"/>
    <mergeCell ref="I66:I69"/>
    <mergeCell ref="H76:H79"/>
    <mergeCell ref="I76:I79"/>
    <mergeCell ref="J76:J79"/>
    <mergeCell ref="K76:K79"/>
    <mergeCell ref="L76:L79"/>
    <mergeCell ref="M76:M79"/>
    <mergeCell ref="R76:R79"/>
    <mergeCell ref="S76:S79"/>
    <mergeCell ref="J71:M71"/>
    <mergeCell ref="N71:O71"/>
    <mergeCell ref="P71:S71"/>
    <mergeCell ref="T71:U71"/>
    <mergeCell ref="V71:Y71"/>
    <mergeCell ref="Z71:AA71"/>
    <mergeCell ref="T66:T69"/>
    <mergeCell ref="U66:U69"/>
    <mergeCell ref="V66:V69"/>
    <mergeCell ref="W66:W69"/>
    <mergeCell ref="X66:X69"/>
    <mergeCell ref="Y66:Y69"/>
    <mergeCell ref="N66:N69"/>
    <mergeCell ref="O66:O69"/>
    <mergeCell ref="P66:P69"/>
    <mergeCell ref="Q66:Q69"/>
    <mergeCell ref="R66:R69"/>
    <mergeCell ref="S66:S69"/>
    <mergeCell ref="J66:J69"/>
    <mergeCell ref="K66:K69"/>
    <mergeCell ref="L66:L69"/>
    <mergeCell ref="M66:M69"/>
    <mergeCell ref="AB61:AE61"/>
    <mergeCell ref="AD64:AD69"/>
    <mergeCell ref="AE64:AE69"/>
    <mergeCell ref="A66:A69"/>
    <mergeCell ref="B66:B69"/>
    <mergeCell ref="C66:C69"/>
    <mergeCell ref="D66:D69"/>
    <mergeCell ref="E66:E69"/>
    <mergeCell ref="F66:F69"/>
    <mergeCell ref="G66:G69"/>
    <mergeCell ref="AB66:AB69"/>
    <mergeCell ref="AC66:AC69"/>
    <mergeCell ref="AB51:AE51"/>
    <mergeCell ref="AD54:AD59"/>
    <mergeCell ref="AE54:AE59"/>
    <mergeCell ref="Z56:Z59"/>
    <mergeCell ref="AA56:AA59"/>
    <mergeCell ref="AB56:AB59"/>
    <mergeCell ref="AC56:AC59"/>
    <mergeCell ref="J61:M61"/>
    <mergeCell ref="N61:O61"/>
    <mergeCell ref="P61:S61"/>
    <mergeCell ref="T61:U61"/>
    <mergeCell ref="V61:Y61"/>
    <mergeCell ref="Z61:AA61"/>
    <mergeCell ref="T56:T59"/>
    <mergeCell ref="U56:U59"/>
    <mergeCell ref="V56:V59"/>
    <mergeCell ref="W56:W59"/>
    <mergeCell ref="X56:X59"/>
    <mergeCell ref="Y56:Y59"/>
    <mergeCell ref="N56:N59"/>
    <mergeCell ref="O56:O59"/>
    <mergeCell ref="P56:P59"/>
    <mergeCell ref="Q56:Q59"/>
    <mergeCell ref="R56:R59"/>
    <mergeCell ref="A56:A59"/>
    <mergeCell ref="B56:B59"/>
    <mergeCell ref="C56:C59"/>
    <mergeCell ref="D56:D59"/>
    <mergeCell ref="E56:E59"/>
    <mergeCell ref="F56:F59"/>
    <mergeCell ref="G56:G59"/>
    <mergeCell ref="Z46:Z49"/>
    <mergeCell ref="AA46:AA49"/>
    <mergeCell ref="H46:H49"/>
    <mergeCell ref="I46:I49"/>
    <mergeCell ref="H56:H59"/>
    <mergeCell ref="I56:I59"/>
    <mergeCell ref="J56:J59"/>
    <mergeCell ref="K56:K59"/>
    <mergeCell ref="L56:L59"/>
    <mergeCell ref="M56:M59"/>
    <mergeCell ref="S56:S59"/>
    <mergeCell ref="J51:M51"/>
    <mergeCell ref="N51:O51"/>
    <mergeCell ref="P51:S51"/>
    <mergeCell ref="T51:U51"/>
    <mergeCell ref="V51:Y51"/>
    <mergeCell ref="Z51:AA51"/>
    <mergeCell ref="T46:T49"/>
    <mergeCell ref="U46:U49"/>
    <mergeCell ref="V46:V49"/>
    <mergeCell ref="W46:W49"/>
    <mergeCell ref="X46:X49"/>
    <mergeCell ref="Y46:Y49"/>
    <mergeCell ref="N46:N49"/>
    <mergeCell ref="O46:O49"/>
    <mergeCell ref="P46:P49"/>
    <mergeCell ref="Q46:Q49"/>
    <mergeCell ref="R46:R49"/>
    <mergeCell ref="S46:S49"/>
    <mergeCell ref="J46:J49"/>
    <mergeCell ref="K46:K49"/>
    <mergeCell ref="L46:L49"/>
    <mergeCell ref="M46:M49"/>
    <mergeCell ref="AB41:AE41"/>
    <mergeCell ref="AD44:AD49"/>
    <mergeCell ref="AE44:AE49"/>
    <mergeCell ref="A46:A49"/>
    <mergeCell ref="B46:B49"/>
    <mergeCell ref="C46:C49"/>
    <mergeCell ref="D46:D49"/>
    <mergeCell ref="E46:E49"/>
    <mergeCell ref="F46:F49"/>
    <mergeCell ref="G46:G49"/>
    <mergeCell ref="AB46:AB49"/>
    <mergeCell ref="AC46:AC49"/>
    <mergeCell ref="AB31:AE31"/>
    <mergeCell ref="AD34:AD39"/>
    <mergeCell ref="AE34:AE39"/>
    <mergeCell ref="Z36:Z39"/>
    <mergeCell ref="AA36:AA39"/>
    <mergeCell ref="AB36:AB39"/>
    <mergeCell ref="AC36:AC39"/>
    <mergeCell ref="J41:M41"/>
    <mergeCell ref="N41:O41"/>
    <mergeCell ref="P41:S41"/>
    <mergeCell ref="T41:U41"/>
    <mergeCell ref="V41:Y41"/>
    <mergeCell ref="Z41:AA41"/>
    <mergeCell ref="T36:T39"/>
    <mergeCell ref="U36:U39"/>
    <mergeCell ref="V36:V39"/>
    <mergeCell ref="W36:W39"/>
    <mergeCell ref="X36:X39"/>
    <mergeCell ref="Y36:Y39"/>
    <mergeCell ref="N36:N39"/>
    <mergeCell ref="O36:O39"/>
    <mergeCell ref="P36:P39"/>
    <mergeCell ref="Q36:Q39"/>
    <mergeCell ref="R36:R39"/>
    <mergeCell ref="A36:A39"/>
    <mergeCell ref="B36:B39"/>
    <mergeCell ref="C36:C39"/>
    <mergeCell ref="D36:D39"/>
    <mergeCell ref="E36:E39"/>
    <mergeCell ref="F36:F39"/>
    <mergeCell ref="G36:G39"/>
    <mergeCell ref="Z26:Z29"/>
    <mergeCell ref="AA26:AA29"/>
    <mergeCell ref="H26:H29"/>
    <mergeCell ref="I26:I29"/>
    <mergeCell ref="H36:H39"/>
    <mergeCell ref="I36:I39"/>
    <mergeCell ref="J36:J39"/>
    <mergeCell ref="K36:K39"/>
    <mergeCell ref="L36:L39"/>
    <mergeCell ref="M36:M39"/>
    <mergeCell ref="S36:S39"/>
    <mergeCell ref="J31:M31"/>
    <mergeCell ref="N31:O31"/>
    <mergeCell ref="P31:S31"/>
    <mergeCell ref="T31:U31"/>
    <mergeCell ref="V31:Y31"/>
    <mergeCell ref="Z31:AA31"/>
    <mergeCell ref="T26:T29"/>
    <mergeCell ref="U26:U29"/>
    <mergeCell ref="V26:V29"/>
    <mergeCell ref="W26:W29"/>
    <mergeCell ref="X26:X29"/>
    <mergeCell ref="Y26:Y29"/>
    <mergeCell ref="N26:N29"/>
    <mergeCell ref="O26:O29"/>
    <mergeCell ref="P26:P29"/>
    <mergeCell ref="Q26:Q29"/>
    <mergeCell ref="R26:R29"/>
    <mergeCell ref="S26:S29"/>
    <mergeCell ref="J26:J29"/>
    <mergeCell ref="K26:K29"/>
    <mergeCell ref="L26:L29"/>
    <mergeCell ref="M26:M29"/>
    <mergeCell ref="AB21:AE21"/>
    <mergeCell ref="AD24:AD29"/>
    <mergeCell ref="AE24:AE29"/>
    <mergeCell ref="A26:A29"/>
    <mergeCell ref="B26:B29"/>
    <mergeCell ref="C26:C29"/>
    <mergeCell ref="D26:D29"/>
    <mergeCell ref="E26:E29"/>
    <mergeCell ref="F26:F29"/>
    <mergeCell ref="G26:G29"/>
    <mergeCell ref="AB26:AB29"/>
    <mergeCell ref="AC26:AC29"/>
    <mergeCell ref="J21:M21"/>
    <mergeCell ref="N21:O21"/>
    <mergeCell ref="P21:S21"/>
    <mergeCell ref="T21:U21"/>
    <mergeCell ref="V21:Y21"/>
    <mergeCell ref="Z21:AA21"/>
    <mergeCell ref="T16:T19"/>
    <mergeCell ref="U16:U19"/>
    <mergeCell ref="V16:V19"/>
    <mergeCell ref="W16:W19"/>
    <mergeCell ref="X16:X19"/>
    <mergeCell ref="Y16:Y19"/>
    <mergeCell ref="N16:N19"/>
    <mergeCell ref="O16:O19"/>
    <mergeCell ref="P16:P19"/>
    <mergeCell ref="Q16:Q19"/>
    <mergeCell ref="R16:R19"/>
    <mergeCell ref="S16:S19"/>
    <mergeCell ref="H16:H19"/>
    <mergeCell ref="I16:I19"/>
    <mergeCell ref="J16:J19"/>
    <mergeCell ref="K16:K19"/>
    <mergeCell ref="L16:L19"/>
    <mergeCell ref="M16:M19"/>
    <mergeCell ref="AD14:AD19"/>
    <mergeCell ref="AE14:AE19"/>
    <mergeCell ref="A16:A19"/>
    <mergeCell ref="B16:B19"/>
    <mergeCell ref="C16:C19"/>
    <mergeCell ref="D16:D19"/>
    <mergeCell ref="E16:E19"/>
    <mergeCell ref="F16:F19"/>
    <mergeCell ref="G16:G19"/>
    <mergeCell ref="Z16:Z19"/>
    <mergeCell ref="AA16:AA19"/>
    <mergeCell ref="AB16:AB19"/>
    <mergeCell ref="AC16:AC19"/>
    <mergeCell ref="A6:E6"/>
    <mergeCell ref="W5:X5"/>
    <mergeCell ref="Y5:Z5"/>
    <mergeCell ref="AA5:AB5"/>
    <mergeCell ref="AC5:AD5"/>
    <mergeCell ref="A7:E7"/>
    <mergeCell ref="A1:AA1"/>
    <mergeCell ref="AB1:AE1"/>
    <mergeCell ref="A5:E5"/>
    <mergeCell ref="F5:T5"/>
    <mergeCell ref="Y4:Z4"/>
    <mergeCell ref="AA4:AB4"/>
    <mergeCell ref="AC4:AD4"/>
    <mergeCell ref="A3:E4"/>
    <mergeCell ref="F3:T4"/>
    <mergeCell ref="W6:X6"/>
    <mergeCell ref="Y6:Z6"/>
    <mergeCell ref="AA6:AB6"/>
    <mergeCell ref="AC6:AD6"/>
  </mergeCells>
  <phoneticPr fontId="1"/>
  <conditionalFormatting sqref="Y11">
    <cfRule type="containsText" dxfId="168" priority="119" operator="containsText" text="日">
      <formula>NOT(ISERROR(SEARCH("日",Y11)))</formula>
    </cfRule>
    <cfRule type="containsText" dxfId="167" priority="120" operator="containsText" text="土">
      <formula>NOT(ISERROR(SEARCH("土",Y11)))</formula>
    </cfRule>
  </conditionalFormatting>
  <conditionalFormatting sqref="Y10">
    <cfRule type="containsText" dxfId="166" priority="117" operator="containsText" text="日">
      <formula>NOT(ISERROR(SEARCH("日",Y10)))</formula>
    </cfRule>
    <cfRule type="containsText" dxfId="165" priority="118" operator="containsText" text="土">
      <formula>NOT(ISERROR(SEARCH("土",Y10)))</formula>
    </cfRule>
  </conditionalFormatting>
  <conditionalFormatting sqref="AB21:AB22">
    <cfRule type="containsText" dxfId="164" priority="116" operator="containsText" text="4週8休以上">
      <formula>NOT(ISERROR(SEARCH("4週8休以上",AB21)))</formula>
    </cfRule>
  </conditionalFormatting>
  <conditionalFormatting sqref="B15:AC15">
    <cfRule type="containsText" dxfId="163" priority="121" operator="containsText" text="日">
      <formula>NOT(ISERROR(SEARCH("日",B15)))</formula>
    </cfRule>
    <cfRule type="containsText" dxfId="162" priority="122" operator="containsText" text="土">
      <formula>NOT(ISERROR(SEARCH("土",B15)))</formula>
    </cfRule>
  </conditionalFormatting>
  <conditionalFormatting sqref="Z21:Z22">
    <cfRule type="containsText" dxfId="161" priority="112" operator="containsText" text="4週6休未満">
      <formula>NOT(ISERROR(SEARCH("4週6休未満",Z21)))</formula>
    </cfRule>
    <cfRule type="containsText" dxfId="160" priority="113" operator="containsText" text="4週6休以上4週7休未満">
      <formula>NOT(ISERROR(SEARCH("4週6休以上4週7休未満",Z21)))</formula>
    </cfRule>
    <cfRule type="containsText" dxfId="159" priority="114" operator="containsText" text="4週8休以上">
      <formula>NOT(ISERROR(SEARCH("4週8休以上",Z21)))</formula>
    </cfRule>
    <cfRule type="containsText" dxfId="158" priority="115" operator="containsText" text="4週7休以上4週8休未満">
      <formula>NOT(ISERROR(SEARCH("4週7休以上4週8休未満",Z21)))</formula>
    </cfRule>
  </conditionalFormatting>
  <conditionalFormatting sqref="AB31:AB32">
    <cfRule type="containsText" dxfId="157" priority="109" operator="containsText" text="4週8休以上">
      <formula>NOT(ISERROR(SEARCH("4週8休以上",AB31)))</formula>
    </cfRule>
  </conditionalFormatting>
  <conditionalFormatting sqref="B25:AC25">
    <cfRule type="containsText" dxfId="156" priority="110" operator="containsText" text="日">
      <formula>NOT(ISERROR(SEARCH("日",B25)))</formula>
    </cfRule>
    <cfRule type="containsText" dxfId="155" priority="111" operator="containsText" text="土">
      <formula>NOT(ISERROR(SEARCH("土",B25)))</formula>
    </cfRule>
  </conditionalFormatting>
  <conditionalFormatting sqref="Z31:Z32">
    <cfRule type="containsText" dxfId="154" priority="105" operator="containsText" text="4週6休未満">
      <formula>NOT(ISERROR(SEARCH("4週6休未満",Z31)))</formula>
    </cfRule>
    <cfRule type="containsText" dxfId="153" priority="106" operator="containsText" text="4週6休以上4週7休未満">
      <formula>NOT(ISERROR(SEARCH("4週6休以上4週7休未満",Z31)))</formula>
    </cfRule>
    <cfRule type="containsText" dxfId="152" priority="107" operator="containsText" text="4週8休以上">
      <formula>NOT(ISERROR(SEARCH("4週8休以上",Z31)))</formula>
    </cfRule>
    <cfRule type="containsText" dxfId="151" priority="108" operator="containsText" text="4週7休以上4週8休未満">
      <formula>NOT(ISERROR(SEARCH("4週7休以上4週8休未満",Z31)))</formula>
    </cfRule>
  </conditionalFormatting>
  <conditionalFormatting sqref="AB41:AB42">
    <cfRule type="containsText" dxfId="150" priority="102" operator="containsText" text="4週8休以上">
      <formula>NOT(ISERROR(SEARCH("4週8休以上",AB41)))</formula>
    </cfRule>
  </conditionalFormatting>
  <conditionalFormatting sqref="B35:AC35">
    <cfRule type="containsText" dxfId="149" priority="103" operator="containsText" text="日">
      <formula>NOT(ISERROR(SEARCH("日",B35)))</formula>
    </cfRule>
    <cfRule type="containsText" dxfId="148" priority="104" operator="containsText" text="土">
      <formula>NOT(ISERROR(SEARCH("土",B35)))</formula>
    </cfRule>
  </conditionalFormatting>
  <conditionalFormatting sqref="Z41:Z42">
    <cfRule type="containsText" dxfId="147" priority="98" operator="containsText" text="4週6休未満">
      <formula>NOT(ISERROR(SEARCH("4週6休未満",Z41)))</formula>
    </cfRule>
    <cfRule type="containsText" dxfId="146" priority="99" operator="containsText" text="4週6休以上4週7休未満">
      <formula>NOT(ISERROR(SEARCH("4週6休以上4週7休未満",Z41)))</formula>
    </cfRule>
    <cfRule type="containsText" dxfId="145" priority="100" operator="containsText" text="4週8休以上">
      <formula>NOT(ISERROR(SEARCH("4週8休以上",Z41)))</formula>
    </cfRule>
    <cfRule type="containsText" dxfId="144" priority="101" operator="containsText" text="4週7休以上4週8休未満">
      <formula>NOT(ISERROR(SEARCH("4週7休以上4週8休未満",Z41)))</formula>
    </cfRule>
  </conditionalFormatting>
  <conditionalFormatting sqref="AB51">
    <cfRule type="containsText" dxfId="143" priority="95" operator="containsText" text="4週8休以上">
      <formula>NOT(ISERROR(SEARCH("4週8休以上",AB51)))</formula>
    </cfRule>
  </conditionalFormatting>
  <conditionalFormatting sqref="B45:AC45">
    <cfRule type="containsText" dxfId="142" priority="96" operator="containsText" text="日">
      <formula>NOT(ISERROR(SEARCH("日",B45)))</formula>
    </cfRule>
    <cfRule type="containsText" dxfId="141" priority="97" operator="containsText" text="土">
      <formula>NOT(ISERROR(SEARCH("土",B45)))</formula>
    </cfRule>
  </conditionalFormatting>
  <conditionalFormatting sqref="Z51">
    <cfRule type="containsText" dxfId="140" priority="91" operator="containsText" text="4週6休未満">
      <formula>NOT(ISERROR(SEARCH("4週6休未満",Z51)))</formula>
    </cfRule>
    <cfRule type="containsText" dxfId="139" priority="92" operator="containsText" text="4週6休以上4週7休未満">
      <formula>NOT(ISERROR(SEARCH("4週6休以上4週7休未満",Z51)))</formula>
    </cfRule>
    <cfRule type="containsText" dxfId="138" priority="93" operator="containsText" text="4週8休以上">
      <formula>NOT(ISERROR(SEARCH("4週8休以上",Z51)))</formula>
    </cfRule>
    <cfRule type="containsText" dxfId="137" priority="94" operator="containsText" text="4週7休以上4週8休未満">
      <formula>NOT(ISERROR(SEARCH("4週7休以上4週8休未満",Z51)))</formula>
    </cfRule>
  </conditionalFormatting>
  <conditionalFormatting sqref="AB61">
    <cfRule type="containsText" dxfId="136" priority="88" operator="containsText" text="4週8休以上">
      <formula>NOT(ISERROR(SEARCH("4週8休以上",AB61)))</formula>
    </cfRule>
  </conditionalFormatting>
  <conditionalFormatting sqref="B55:AC55">
    <cfRule type="containsText" dxfId="135" priority="89" operator="containsText" text="日">
      <formula>NOT(ISERROR(SEARCH("日",B55)))</formula>
    </cfRule>
    <cfRule type="containsText" dxfId="134" priority="90" operator="containsText" text="土">
      <formula>NOT(ISERROR(SEARCH("土",B55)))</formula>
    </cfRule>
  </conditionalFormatting>
  <conditionalFormatting sqref="Z61">
    <cfRule type="containsText" dxfId="133" priority="84" operator="containsText" text="4週6休未満">
      <formula>NOT(ISERROR(SEARCH("4週6休未満",Z61)))</formula>
    </cfRule>
    <cfRule type="containsText" dxfId="132" priority="85" operator="containsText" text="4週6休以上4週7休未満">
      <formula>NOT(ISERROR(SEARCH("4週6休以上4週7休未満",Z61)))</formula>
    </cfRule>
    <cfRule type="containsText" dxfId="131" priority="86" operator="containsText" text="4週8休以上">
      <formula>NOT(ISERROR(SEARCH("4週8休以上",Z61)))</formula>
    </cfRule>
    <cfRule type="containsText" dxfId="130" priority="87" operator="containsText" text="4週7休以上4週8休未満">
      <formula>NOT(ISERROR(SEARCH("4週7休以上4週8休未満",Z61)))</formula>
    </cfRule>
  </conditionalFormatting>
  <conditionalFormatting sqref="AB71">
    <cfRule type="containsText" dxfId="129" priority="81" operator="containsText" text="4週8休以上">
      <formula>NOT(ISERROR(SEARCH("4週8休以上",AB71)))</formula>
    </cfRule>
  </conditionalFormatting>
  <conditionalFormatting sqref="B65:AC65">
    <cfRule type="containsText" dxfId="128" priority="82" operator="containsText" text="日">
      <formula>NOT(ISERROR(SEARCH("日",B65)))</formula>
    </cfRule>
    <cfRule type="containsText" dxfId="127" priority="83" operator="containsText" text="土">
      <formula>NOT(ISERROR(SEARCH("土",B65)))</formula>
    </cfRule>
  </conditionalFormatting>
  <conditionalFormatting sqref="Z71">
    <cfRule type="containsText" dxfId="126" priority="77" operator="containsText" text="4週6休未満">
      <formula>NOT(ISERROR(SEARCH("4週6休未満",Z71)))</formula>
    </cfRule>
    <cfRule type="containsText" dxfId="125" priority="78" operator="containsText" text="4週6休以上4週7休未満">
      <formula>NOT(ISERROR(SEARCH("4週6休以上4週7休未満",Z71)))</formula>
    </cfRule>
    <cfRule type="containsText" dxfId="124" priority="79" operator="containsText" text="4週8休以上">
      <formula>NOT(ISERROR(SEARCH("4週8休以上",Z71)))</formula>
    </cfRule>
    <cfRule type="containsText" dxfId="123" priority="80" operator="containsText" text="4週7休以上4週8休未満">
      <formula>NOT(ISERROR(SEARCH("4週7休以上4週8休未満",Z71)))</formula>
    </cfRule>
  </conditionalFormatting>
  <conditionalFormatting sqref="AB81">
    <cfRule type="containsText" dxfId="122" priority="74" operator="containsText" text="4週8休以上">
      <formula>NOT(ISERROR(SEARCH("4週8休以上",AB81)))</formula>
    </cfRule>
  </conditionalFormatting>
  <conditionalFormatting sqref="B75:AC75">
    <cfRule type="containsText" dxfId="121" priority="75" operator="containsText" text="日">
      <formula>NOT(ISERROR(SEARCH("日",B75)))</formula>
    </cfRule>
    <cfRule type="containsText" dxfId="120" priority="76" operator="containsText" text="土">
      <formula>NOT(ISERROR(SEARCH("土",B75)))</formula>
    </cfRule>
  </conditionalFormatting>
  <conditionalFormatting sqref="Z81">
    <cfRule type="containsText" dxfId="119" priority="70" operator="containsText" text="4週6休未満">
      <formula>NOT(ISERROR(SEARCH("4週6休未満",Z81)))</formula>
    </cfRule>
    <cfRule type="containsText" dxfId="118" priority="71" operator="containsText" text="4週6休以上4週7休未満">
      <formula>NOT(ISERROR(SEARCH("4週6休以上4週7休未満",Z81)))</formula>
    </cfRule>
    <cfRule type="containsText" dxfId="117" priority="72" operator="containsText" text="4週8休以上">
      <formula>NOT(ISERROR(SEARCH("4週8休以上",Z81)))</formula>
    </cfRule>
    <cfRule type="containsText" dxfId="116" priority="73" operator="containsText" text="4週7休以上4週8休未満">
      <formula>NOT(ISERROR(SEARCH("4週7休以上4週8休未満",Z81)))</formula>
    </cfRule>
  </conditionalFormatting>
  <conditionalFormatting sqref="AC5:AD6">
    <cfRule type="cellIs" dxfId="115" priority="7" operator="greaterThanOrEqual">
      <formula>0.285</formula>
    </cfRule>
  </conditionalFormatting>
  <conditionalFormatting sqref="W5:AD6">
    <cfRule type="cellIs" dxfId="114" priority="5" operator="equal">
      <formula>"雨"</formula>
    </cfRule>
    <cfRule type="cellIs" dxfId="113" priority="6" operator="equal">
      <formula>"休"</formula>
    </cfRule>
  </conditionalFormatting>
  <conditionalFormatting sqref="W4:X4 AA4:AD4">
    <cfRule type="cellIs" dxfId="112" priority="3" operator="equal">
      <formula>"雨"</formula>
    </cfRule>
    <cfRule type="cellIs" dxfId="111" priority="4" operator="equal">
      <formula>"休"</formula>
    </cfRule>
  </conditionalFormatting>
  <conditionalFormatting sqref="Y4:Z4">
    <cfRule type="cellIs" dxfId="110" priority="1" operator="equal">
      <formula>"雨"</formula>
    </cfRule>
    <cfRule type="cellIs" dxfId="109" priority="2" operator="equal">
      <formula>"休"</formula>
    </cfRule>
  </conditionalFormatting>
  <dataValidations count="1">
    <dataValidation type="list" allowBlank="1" showInputMessage="1" showErrorMessage="1" sqref="B20:AC20 B30:AC30 B40:AC40 B50:AC50 B60:AC60 B70:AC70 B80:AC80" xr:uid="{F35DA908-1CF0-4D09-9B7B-FB98EA7B10F6}">
      <formula1>"休,／"</formula1>
    </dataValidation>
  </dataValidations>
  <printOptions horizontalCentered="1"/>
  <pageMargins left="0.39370078740157483" right="0.19685039370078741" top="0.59055118110236227" bottom="0" header="0.31496062992125984" footer="0.31496062992125984"/>
  <pageSetup paperSize="9" scale="6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39488-6129-4B17-A3D4-83267543D273}">
  <sheetPr>
    <pageSetUpPr fitToPage="1"/>
  </sheetPr>
  <dimension ref="A1:AJ153"/>
  <sheetViews>
    <sheetView view="pageBreakPreview" zoomScale="70" zoomScaleNormal="115" zoomScaleSheetLayoutView="70" workbookViewId="0">
      <selection activeCell="AI9" sqref="AI9"/>
    </sheetView>
  </sheetViews>
  <sheetFormatPr defaultRowHeight="13.5" x14ac:dyDescent="0.15"/>
  <cols>
    <col min="1" max="1" width="4.25" customWidth="1"/>
    <col min="2" max="29" width="5.25" style="14" customWidth="1"/>
    <col min="30" max="31" width="2.875" customWidth="1"/>
    <col min="32" max="36" width="9" style="8"/>
  </cols>
  <sheetData>
    <row r="1" spans="1:36" ht="24" x14ac:dyDescent="0.15">
      <c r="A1" s="67" t="s">
        <v>28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8" t="s">
        <v>29</v>
      </c>
      <c r="AC1" s="68"/>
      <c r="AD1" s="68"/>
      <c r="AE1" s="68"/>
    </row>
    <row r="2" spans="1:36" ht="14.25" customHeight="1" x14ac:dyDescent="0.15"/>
    <row r="3" spans="1:36" ht="17.25" customHeight="1" thickBot="1" x14ac:dyDescent="0.2">
      <c r="A3" s="82" t="s">
        <v>25</v>
      </c>
      <c r="B3" s="83"/>
      <c r="C3" s="83"/>
      <c r="D3" s="83"/>
      <c r="E3" s="84"/>
      <c r="F3" s="76" t="s">
        <v>34</v>
      </c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8"/>
      <c r="W3" s="58"/>
    </row>
    <row r="4" spans="1:36" ht="17.25" customHeight="1" thickBot="1" x14ac:dyDescent="0.2">
      <c r="A4" s="85"/>
      <c r="B4" s="86"/>
      <c r="C4" s="86"/>
      <c r="D4" s="86"/>
      <c r="E4" s="87"/>
      <c r="F4" s="79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1"/>
      <c r="W4" s="51"/>
      <c r="X4" s="57"/>
      <c r="Y4" s="72" t="s">
        <v>30</v>
      </c>
      <c r="Z4" s="73"/>
      <c r="AA4" s="72" t="s">
        <v>6</v>
      </c>
      <c r="AB4" s="73"/>
      <c r="AC4" s="74" t="s">
        <v>31</v>
      </c>
      <c r="AD4" s="75"/>
    </row>
    <row r="5" spans="1:36" ht="17.25" customHeight="1" thickTop="1" x14ac:dyDescent="0.15">
      <c r="A5" s="59" t="s">
        <v>16</v>
      </c>
      <c r="B5" s="59"/>
      <c r="C5" s="59"/>
      <c r="D5" s="59"/>
      <c r="E5" s="59"/>
      <c r="F5" s="69" t="s">
        <v>35</v>
      </c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1"/>
      <c r="W5" s="60" t="s">
        <v>32</v>
      </c>
      <c r="X5" s="61"/>
      <c r="Y5" s="62">
        <f>N21+N31+N41+N51+N61+N71+N81+N93+N103+N113+N123+N133+N143+N153</f>
        <v>365</v>
      </c>
      <c r="Z5" s="63"/>
      <c r="AA5" s="64">
        <f>T21+T31+T41+T51+T61+T71+T81+T93+T103+T113+T123+T133+T143+T153</f>
        <v>0</v>
      </c>
      <c r="AB5" s="61"/>
      <c r="AC5" s="65">
        <f>+AA5/Y5</f>
        <v>0</v>
      </c>
      <c r="AD5" s="66"/>
    </row>
    <row r="6" spans="1:36" ht="17.25" customHeight="1" thickBot="1" x14ac:dyDescent="0.2">
      <c r="A6" s="59" t="s">
        <v>17</v>
      </c>
      <c r="B6" s="59"/>
      <c r="C6" s="59"/>
      <c r="D6" s="59"/>
      <c r="E6" s="59"/>
      <c r="F6" s="32" t="s">
        <v>18</v>
      </c>
      <c r="G6" s="25">
        <v>6</v>
      </c>
      <c r="H6" s="33" t="s">
        <v>7</v>
      </c>
      <c r="I6" s="25">
        <v>4</v>
      </c>
      <c r="J6" s="33" t="s">
        <v>19</v>
      </c>
      <c r="K6" s="25">
        <v>21</v>
      </c>
      <c r="L6" s="33" t="s">
        <v>20</v>
      </c>
      <c r="M6" s="19" t="s">
        <v>21</v>
      </c>
      <c r="N6" s="34" t="s">
        <v>18</v>
      </c>
      <c r="O6" s="25">
        <v>6</v>
      </c>
      <c r="P6" s="33" t="s">
        <v>7</v>
      </c>
      <c r="Q6" s="25">
        <v>10</v>
      </c>
      <c r="R6" s="33" t="s">
        <v>19</v>
      </c>
      <c r="S6" s="25">
        <v>12</v>
      </c>
      <c r="T6" s="35" t="s">
        <v>20</v>
      </c>
      <c r="W6" s="88" t="s">
        <v>39</v>
      </c>
      <c r="X6" s="89"/>
      <c r="Y6" s="90">
        <v>28</v>
      </c>
      <c r="Z6" s="91"/>
      <c r="AA6" s="92">
        <f>AA5/Y5*Y6</f>
        <v>0</v>
      </c>
      <c r="AB6" s="93"/>
      <c r="AC6" s="94">
        <f>+AA6/Y6</f>
        <v>0</v>
      </c>
      <c r="AD6" s="95"/>
    </row>
    <row r="7" spans="1:36" ht="17.25" customHeight="1" x14ac:dyDescent="0.15">
      <c r="A7" s="59" t="s">
        <v>3</v>
      </c>
      <c r="B7" s="59"/>
      <c r="C7" s="59"/>
      <c r="D7" s="59"/>
      <c r="E7" s="59"/>
      <c r="F7" s="32" t="s">
        <v>18</v>
      </c>
      <c r="G7" s="25">
        <v>6</v>
      </c>
      <c r="H7" s="33" t="s">
        <v>7</v>
      </c>
      <c r="I7" s="25">
        <v>4</v>
      </c>
      <c r="J7" s="33" t="s">
        <v>19</v>
      </c>
      <c r="K7" s="25">
        <v>1</v>
      </c>
      <c r="L7" s="33" t="s">
        <v>20</v>
      </c>
      <c r="M7" s="20"/>
      <c r="N7" s="21"/>
      <c r="O7" s="21"/>
      <c r="P7" s="21"/>
      <c r="Q7" s="21"/>
      <c r="R7" s="21"/>
      <c r="S7" s="22"/>
      <c r="T7" s="23"/>
    </row>
    <row r="8" spans="1:36" ht="14.25" customHeight="1" x14ac:dyDescent="0.15">
      <c r="A8" s="41"/>
      <c r="B8" s="41"/>
      <c r="C8" s="41"/>
      <c r="D8" s="41"/>
      <c r="E8" s="41"/>
      <c r="F8" s="42"/>
      <c r="G8" s="43"/>
      <c r="H8" s="43"/>
      <c r="I8" s="43"/>
      <c r="J8" s="43"/>
      <c r="K8" s="43"/>
      <c r="L8" s="56"/>
      <c r="M8" s="40"/>
      <c r="N8" s="24"/>
      <c r="O8" s="24"/>
      <c r="P8" s="24"/>
      <c r="Q8" s="24"/>
      <c r="R8" s="23"/>
      <c r="S8" s="23"/>
      <c r="T8" s="23"/>
      <c r="X8" s="44"/>
      <c r="Y8" s="45" t="s">
        <v>10</v>
      </c>
      <c r="Z8" s="46"/>
      <c r="AA8" s="46"/>
      <c r="AB8" s="27"/>
    </row>
    <row r="9" spans="1:36" ht="14.25" x14ac:dyDescent="0.15">
      <c r="A9" s="41"/>
      <c r="B9" s="41"/>
      <c r="C9" s="41"/>
      <c r="D9" s="41"/>
      <c r="E9" s="41"/>
      <c r="F9" s="42"/>
      <c r="G9" s="43"/>
      <c r="H9" s="43"/>
      <c r="I9" s="43"/>
      <c r="J9" s="43"/>
      <c r="K9" s="43"/>
      <c r="L9" s="43"/>
      <c r="M9" s="40"/>
      <c r="N9" s="24"/>
      <c r="O9" s="24"/>
      <c r="P9" s="24"/>
      <c r="Q9" s="24"/>
      <c r="R9" s="23"/>
      <c r="S9" s="23"/>
      <c r="T9" s="23"/>
      <c r="X9" s="47"/>
      <c r="Y9" s="48" t="s">
        <v>14</v>
      </c>
      <c r="Z9" s="49" t="s">
        <v>15</v>
      </c>
      <c r="AA9" s="50"/>
      <c r="AB9" s="28"/>
    </row>
    <row r="10" spans="1:36" ht="14.25" x14ac:dyDescent="0.15">
      <c r="A10" s="41"/>
      <c r="B10" s="41"/>
      <c r="C10" s="41"/>
      <c r="D10" s="41"/>
      <c r="E10" s="41"/>
      <c r="F10" s="42"/>
      <c r="G10" s="43"/>
      <c r="H10" s="43"/>
      <c r="I10" s="43"/>
      <c r="J10" s="43"/>
      <c r="K10" s="43"/>
      <c r="L10" s="43"/>
      <c r="M10" s="40"/>
      <c r="N10" s="24"/>
      <c r="O10" s="24"/>
      <c r="P10" s="24"/>
      <c r="Q10" s="24"/>
      <c r="R10" s="23"/>
      <c r="S10" s="23"/>
      <c r="T10" s="23"/>
      <c r="X10" s="47"/>
      <c r="Y10" s="48"/>
      <c r="Z10" s="49" t="s">
        <v>11</v>
      </c>
      <c r="AA10" s="50"/>
      <c r="AB10" s="28"/>
    </row>
    <row r="11" spans="1:36" ht="14.25" x14ac:dyDescent="0.15">
      <c r="A11" s="41"/>
      <c r="B11" s="41"/>
      <c r="C11" s="41"/>
      <c r="D11" s="41"/>
      <c r="E11" s="41"/>
      <c r="F11" s="42"/>
      <c r="G11" s="43"/>
      <c r="H11" s="43"/>
      <c r="I11" s="43"/>
      <c r="J11" s="43"/>
      <c r="K11" s="43"/>
      <c r="L11" s="43"/>
      <c r="M11" s="40"/>
      <c r="N11" s="24"/>
      <c r="O11" s="24"/>
      <c r="P11" s="24"/>
      <c r="Q11" s="24"/>
      <c r="R11" s="23"/>
      <c r="S11" s="23"/>
      <c r="T11" s="23"/>
      <c r="X11" s="47"/>
      <c r="Y11" s="48" t="s">
        <v>4</v>
      </c>
      <c r="Z11" s="49" t="s">
        <v>9</v>
      </c>
      <c r="AA11" s="50"/>
      <c r="AB11" s="28"/>
    </row>
    <row r="12" spans="1:36" ht="7.5" customHeight="1" x14ac:dyDescent="0.15">
      <c r="A12" s="41"/>
      <c r="B12" s="41"/>
      <c r="C12" s="41"/>
      <c r="D12" s="41"/>
      <c r="E12" s="41"/>
      <c r="F12" s="42"/>
      <c r="G12" s="43"/>
      <c r="H12" s="43"/>
      <c r="I12" s="43"/>
      <c r="J12" s="43"/>
      <c r="K12" s="43"/>
      <c r="L12" s="43"/>
      <c r="M12" s="40"/>
      <c r="N12" s="24"/>
      <c r="O12" s="24"/>
      <c r="P12" s="24"/>
      <c r="Q12" s="24"/>
      <c r="R12" s="23"/>
      <c r="S12" s="23"/>
      <c r="T12" s="23"/>
      <c r="X12" s="29"/>
      <c r="Y12" s="30"/>
      <c r="Z12" s="30"/>
      <c r="AA12" s="30"/>
      <c r="AB12" s="31"/>
    </row>
    <row r="13" spans="1:36" ht="14.25" thickBot="1" x14ac:dyDescent="0.2">
      <c r="P13" s="15"/>
      <c r="AD13" s="7"/>
      <c r="AE13" s="7"/>
    </row>
    <row r="14" spans="1:36" ht="13.5" customHeight="1" x14ac:dyDescent="0.15">
      <c r="A14" s="2" t="s">
        <v>0</v>
      </c>
      <c r="B14" s="16">
        <f>DATE(G7+2018,I7,K7)</f>
        <v>45383</v>
      </c>
      <c r="C14" s="16">
        <f>B14+1</f>
        <v>45384</v>
      </c>
      <c r="D14" s="16">
        <f t="shared" ref="D14:AC14" si="0">C14+1</f>
        <v>45385</v>
      </c>
      <c r="E14" s="16">
        <f t="shared" si="0"/>
        <v>45386</v>
      </c>
      <c r="F14" s="16">
        <f t="shared" si="0"/>
        <v>45387</v>
      </c>
      <c r="G14" s="16">
        <f t="shared" si="0"/>
        <v>45388</v>
      </c>
      <c r="H14" s="16">
        <f t="shared" si="0"/>
        <v>45389</v>
      </c>
      <c r="I14" s="16">
        <f t="shared" si="0"/>
        <v>45390</v>
      </c>
      <c r="J14" s="16">
        <f t="shared" si="0"/>
        <v>45391</v>
      </c>
      <c r="K14" s="16">
        <f t="shared" si="0"/>
        <v>45392</v>
      </c>
      <c r="L14" s="16">
        <f t="shared" si="0"/>
        <v>45393</v>
      </c>
      <c r="M14" s="16">
        <f t="shared" si="0"/>
        <v>45394</v>
      </c>
      <c r="N14" s="16">
        <f t="shared" si="0"/>
        <v>45395</v>
      </c>
      <c r="O14" s="16">
        <f t="shared" si="0"/>
        <v>45396</v>
      </c>
      <c r="P14" s="16">
        <f>O14+1</f>
        <v>45397</v>
      </c>
      <c r="Q14" s="16">
        <f t="shared" si="0"/>
        <v>45398</v>
      </c>
      <c r="R14" s="16">
        <f t="shared" si="0"/>
        <v>45399</v>
      </c>
      <c r="S14" s="16">
        <f t="shared" si="0"/>
        <v>45400</v>
      </c>
      <c r="T14" s="16">
        <f t="shared" si="0"/>
        <v>45401</v>
      </c>
      <c r="U14" s="16">
        <f t="shared" si="0"/>
        <v>45402</v>
      </c>
      <c r="V14" s="16">
        <f t="shared" si="0"/>
        <v>45403</v>
      </c>
      <c r="W14" s="16">
        <f t="shared" si="0"/>
        <v>45404</v>
      </c>
      <c r="X14" s="16">
        <f t="shared" si="0"/>
        <v>45405</v>
      </c>
      <c r="Y14" s="16">
        <f t="shared" si="0"/>
        <v>45406</v>
      </c>
      <c r="Z14" s="16">
        <f t="shared" si="0"/>
        <v>45407</v>
      </c>
      <c r="AA14" s="16">
        <f t="shared" si="0"/>
        <v>45408</v>
      </c>
      <c r="AB14" s="16">
        <f t="shared" si="0"/>
        <v>45409</v>
      </c>
      <c r="AC14" s="16">
        <f t="shared" si="0"/>
        <v>45410</v>
      </c>
      <c r="AD14" s="99" t="s">
        <v>26</v>
      </c>
      <c r="AE14" s="102" t="s">
        <v>27</v>
      </c>
      <c r="AG14"/>
      <c r="AH14"/>
      <c r="AI14"/>
      <c r="AJ14"/>
    </row>
    <row r="15" spans="1:36" ht="15.75" customHeight="1" x14ac:dyDescent="0.15">
      <c r="A15" s="3" t="s">
        <v>2</v>
      </c>
      <c r="B15" s="18" t="str">
        <f>TEXT(WEEKDAY(+B14),"aaa")</f>
        <v>月</v>
      </c>
      <c r="C15" s="18" t="str">
        <f t="shared" ref="C15:AC15" si="1">TEXT(WEEKDAY(+C14),"aaa")</f>
        <v>火</v>
      </c>
      <c r="D15" s="18" t="str">
        <f t="shared" si="1"/>
        <v>水</v>
      </c>
      <c r="E15" s="18" t="str">
        <f t="shared" si="1"/>
        <v>木</v>
      </c>
      <c r="F15" s="18" t="str">
        <f t="shared" si="1"/>
        <v>金</v>
      </c>
      <c r="G15" s="18" t="str">
        <f t="shared" si="1"/>
        <v>土</v>
      </c>
      <c r="H15" s="18" t="str">
        <f t="shared" si="1"/>
        <v>日</v>
      </c>
      <c r="I15" s="18" t="str">
        <f t="shared" si="1"/>
        <v>月</v>
      </c>
      <c r="J15" s="18" t="str">
        <f t="shared" si="1"/>
        <v>火</v>
      </c>
      <c r="K15" s="18" t="str">
        <f t="shared" si="1"/>
        <v>水</v>
      </c>
      <c r="L15" s="18" t="str">
        <f t="shared" si="1"/>
        <v>木</v>
      </c>
      <c r="M15" s="18" t="str">
        <f t="shared" si="1"/>
        <v>金</v>
      </c>
      <c r="N15" s="18" t="str">
        <f t="shared" si="1"/>
        <v>土</v>
      </c>
      <c r="O15" s="18" t="str">
        <f t="shared" si="1"/>
        <v>日</v>
      </c>
      <c r="P15" s="18" t="str">
        <f t="shared" si="1"/>
        <v>月</v>
      </c>
      <c r="Q15" s="18" t="str">
        <f t="shared" si="1"/>
        <v>火</v>
      </c>
      <c r="R15" s="18" t="str">
        <f t="shared" si="1"/>
        <v>水</v>
      </c>
      <c r="S15" s="18" t="str">
        <f t="shared" si="1"/>
        <v>木</v>
      </c>
      <c r="T15" s="18" t="str">
        <f t="shared" si="1"/>
        <v>金</v>
      </c>
      <c r="U15" s="18" t="str">
        <f t="shared" si="1"/>
        <v>土</v>
      </c>
      <c r="V15" s="18" t="str">
        <f t="shared" si="1"/>
        <v>日</v>
      </c>
      <c r="W15" s="18" t="str">
        <f t="shared" si="1"/>
        <v>月</v>
      </c>
      <c r="X15" s="18" t="str">
        <f t="shared" si="1"/>
        <v>火</v>
      </c>
      <c r="Y15" s="18" t="str">
        <f t="shared" si="1"/>
        <v>水</v>
      </c>
      <c r="Z15" s="18" t="str">
        <f t="shared" si="1"/>
        <v>木</v>
      </c>
      <c r="AA15" s="18" t="str">
        <f t="shared" si="1"/>
        <v>金</v>
      </c>
      <c r="AB15" s="18" t="str">
        <f t="shared" si="1"/>
        <v>土</v>
      </c>
      <c r="AC15" s="18" t="str">
        <f t="shared" si="1"/>
        <v>日</v>
      </c>
      <c r="AD15" s="100"/>
      <c r="AE15" s="103"/>
      <c r="AG15"/>
      <c r="AH15"/>
      <c r="AI15"/>
      <c r="AJ15"/>
    </row>
    <row r="16" spans="1:36" ht="16.5" customHeight="1" x14ac:dyDescent="0.15">
      <c r="A16" s="105" t="s">
        <v>12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100"/>
      <c r="AE16" s="103"/>
      <c r="AG16"/>
      <c r="AH16"/>
      <c r="AI16"/>
      <c r="AJ16"/>
    </row>
    <row r="17" spans="1:36" ht="16.5" customHeight="1" x14ac:dyDescent="0.15">
      <c r="A17" s="106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100"/>
      <c r="AE17" s="103"/>
      <c r="AG17"/>
      <c r="AH17"/>
      <c r="AI17"/>
      <c r="AJ17"/>
    </row>
    <row r="18" spans="1:36" ht="16.5" customHeight="1" x14ac:dyDescent="0.15">
      <c r="A18" s="106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100"/>
      <c r="AE18" s="103"/>
    </row>
    <row r="19" spans="1:36" ht="16.5" customHeight="1" x14ac:dyDescent="0.15">
      <c r="A19" s="107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101"/>
      <c r="AE19" s="104"/>
    </row>
    <row r="20" spans="1:36" s="1" customFormat="1" ht="34.5" customHeight="1" thickBot="1" x14ac:dyDescent="0.2">
      <c r="A20" s="13" t="s">
        <v>1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4">
        <f>COUNTIF(B20:AC20,"休")</f>
        <v>0</v>
      </c>
      <c r="AE20" s="5">
        <f>+AD20</f>
        <v>0</v>
      </c>
      <c r="AF20" s="10"/>
      <c r="AG20" s="10"/>
      <c r="AH20" s="10"/>
      <c r="AI20" s="10"/>
      <c r="AJ20" s="10"/>
    </row>
    <row r="21" spans="1:36" s="9" customFormat="1" ht="14.25" thickBot="1" x14ac:dyDescent="0.2">
      <c r="A21"/>
      <c r="B21" s="14"/>
      <c r="C21" s="14"/>
      <c r="D21" s="14"/>
      <c r="E21" s="14"/>
      <c r="F21" s="14"/>
      <c r="G21" s="14"/>
      <c r="H21" s="14"/>
      <c r="I21" s="14"/>
      <c r="J21" s="111" t="s">
        <v>22</v>
      </c>
      <c r="K21" s="111"/>
      <c r="L21" s="111"/>
      <c r="M21" s="111"/>
      <c r="N21" s="111">
        <f>COUNTIF(B20:AC20,"")+COUNTIF(B20:AC20,"休")</f>
        <v>28</v>
      </c>
      <c r="O21" s="111"/>
      <c r="P21" s="112" t="s">
        <v>23</v>
      </c>
      <c r="Q21" s="112"/>
      <c r="R21" s="112"/>
      <c r="S21" s="112"/>
      <c r="T21" s="111">
        <f>COUNTIF(B20:AC20,"休")</f>
        <v>0</v>
      </c>
      <c r="U21" s="111"/>
      <c r="V21" s="112" t="s">
        <v>24</v>
      </c>
      <c r="W21" s="112"/>
      <c r="X21" s="112"/>
      <c r="Y21" s="112"/>
      <c r="Z21" s="113">
        <f>IFERROR(+T21/N21,"")</f>
        <v>0</v>
      </c>
      <c r="AA21" s="114"/>
      <c r="AB21" s="115" t="str">
        <f>IF(Z21="","",IF(Z21&gt;=0.285,"4週8休以上",""))</f>
        <v/>
      </c>
      <c r="AC21" s="116"/>
      <c r="AD21" s="116"/>
      <c r="AE21" s="117"/>
      <c r="AF21" s="11"/>
      <c r="AG21" s="11"/>
      <c r="AH21" s="11"/>
      <c r="AI21" s="11"/>
      <c r="AJ21" s="11"/>
    </row>
    <row r="22" spans="1:36" s="9" customFormat="1" x14ac:dyDescent="0.15">
      <c r="A22"/>
      <c r="B22" s="14"/>
      <c r="C22" s="14"/>
      <c r="D22" s="14"/>
      <c r="E22" s="14"/>
      <c r="F22" s="14"/>
      <c r="G22" s="14"/>
      <c r="H22" s="14"/>
      <c r="I22" s="14"/>
      <c r="J22" s="38"/>
      <c r="K22" s="38"/>
      <c r="L22" s="38"/>
      <c r="M22" s="38"/>
      <c r="N22" s="38"/>
      <c r="O22" s="38"/>
      <c r="P22" s="17"/>
      <c r="Q22" s="17"/>
      <c r="R22" s="17"/>
      <c r="S22" s="17"/>
      <c r="T22" s="38"/>
      <c r="U22" s="38"/>
      <c r="V22" s="17"/>
      <c r="W22" s="17"/>
      <c r="X22" s="17"/>
      <c r="Y22" s="17"/>
      <c r="Z22" s="39"/>
      <c r="AA22" s="39"/>
      <c r="AB22" s="12"/>
      <c r="AC22" s="12"/>
      <c r="AD22" s="12"/>
      <c r="AE22" s="12"/>
      <c r="AF22" s="11"/>
      <c r="AG22" s="11"/>
      <c r="AH22" s="11"/>
      <c r="AI22" s="11"/>
      <c r="AJ22" s="11"/>
    </row>
    <row r="23" spans="1:36" ht="13.5" customHeight="1" thickBot="1" x14ac:dyDescent="0.2">
      <c r="AG23"/>
      <c r="AH23"/>
      <c r="AI23"/>
      <c r="AJ23"/>
    </row>
    <row r="24" spans="1:36" ht="13.5" customHeight="1" x14ac:dyDescent="0.15">
      <c r="A24" s="2" t="s">
        <v>0</v>
      </c>
      <c r="B24" s="16">
        <f>AC14+1</f>
        <v>45411</v>
      </c>
      <c r="C24" s="16">
        <f>B24+1</f>
        <v>45412</v>
      </c>
      <c r="D24" s="16">
        <f t="shared" ref="D24:O24" si="2">C24+1</f>
        <v>45413</v>
      </c>
      <c r="E24" s="16">
        <f t="shared" si="2"/>
        <v>45414</v>
      </c>
      <c r="F24" s="16">
        <f t="shared" si="2"/>
        <v>45415</v>
      </c>
      <c r="G24" s="16">
        <f t="shared" si="2"/>
        <v>45416</v>
      </c>
      <c r="H24" s="16">
        <f t="shared" si="2"/>
        <v>45417</v>
      </c>
      <c r="I24" s="16">
        <f t="shared" si="2"/>
        <v>45418</v>
      </c>
      <c r="J24" s="16">
        <f t="shared" si="2"/>
        <v>45419</v>
      </c>
      <c r="K24" s="16">
        <f t="shared" si="2"/>
        <v>45420</v>
      </c>
      <c r="L24" s="16">
        <f t="shared" si="2"/>
        <v>45421</v>
      </c>
      <c r="M24" s="16">
        <f t="shared" si="2"/>
        <v>45422</v>
      </c>
      <c r="N24" s="16">
        <f t="shared" si="2"/>
        <v>45423</v>
      </c>
      <c r="O24" s="16">
        <f t="shared" si="2"/>
        <v>45424</v>
      </c>
      <c r="P24" s="16">
        <f>O24+1</f>
        <v>45425</v>
      </c>
      <c r="Q24" s="16">
        <f t="shared" ref="Q24:AC24" si="3">P24+1</f>
        <v>45426</v>
      </c>
      <c r="R24" s="16">
        <f t="shared" si="3"/>
        <v>45427</v>
      </c>
      <c r="S24" s="16">
        <f t="shared" si="3"/>
        <v>45428</v>
      </c>
      <c r="T24" s="16">
        <f t="shared" si="3"/>
        <v>45429</v>
      </c>
      <c r="U24" s="16">
        <f t="shared" si="3"/>
        <v>45430</v>
      </c>
      <c r="V24" s="16">
        <f t="shared" si="3"/>
        <v>45431</v>
      </c>
      <c r="W24" s="16">
        <f t="shared" si="3"/>
        <v>45432</v>
      </c>
      <c r="X24" s="16">
        <f t="shared" si="3"/>
        <v>45433</v>
      </c>
      <c r="Y24" s="16">
        <f t="shared" si="3"/>
        <v>45434</v>
      </c>
      <c r="Z24" s="16">
        <f t="shared" si="3"/>
        <v>45435</v>
      </c>
      <c r="AA24" s="16">
        <f t="shared" si="3"/>
        <v>45436</v>
      </c>
      <c r="AB24" s="16">
        <f t="shared" si="3"/>
        <v>45437</v>
      </c>
      <c r="AC24" s="16">
        <f t="shared" si="3"/>
        <v>45438</v>
      </c>
      <c r="AD24" s="99" t="s">
        <v>26</v>
      </c>
      <c r="AE24" s="102" t="s">
        <v>27</v>
      </c>
      <c r="AG24"/>
      <c r="AH24"/>
      <c r="AI24"/>
      <c r="AJ24"/>
    </row>
    <row r="25" spans="1:36" ht="15.75" customHeight="1" x14ac:dyDescent="0.15">
      <c r="A25" s="3" t="s">
        <v>2</v>
      </c>
      <c r="B25" s="18" t="str">
        <f>TEXT(WEEKDAY(+B24),"aaa")</f>
        <v>月</v>
      </c>
      <c r="C25" s="18" t="str">
        <f t="shared" ref="C25:AC25" si="4">TEXT(WEEKDAY(+C24),"aaa")</f>
        <v>火</v>
      </c>
      <c r="D25" s="18" t="str">
        <f t="shared" si="4"/>
        <v>水</v>
      </c>
      <c r="E25" s="18" t="str">
        <f t="shared" si="4"/>
        <v>木</v>
      </c>
      <c r="F25" s="18" t="str">
        <f t="shared" si="4"/>
        <v>金</v>
      </c>
      <c r="G25" s="18" t="str">
        <f t="shared" si="4"/>
        <v>土</v>
      </c>
      <c r="H25" s="18" t="str">
        <f t="shared" si="4"/>
        <v>日</v>
      </c>
      <c r="I25" s="18" t="str">
        <f t="shared" si="4"/>
        <v>月</v>
      </c>
      <c r="J25" s="18" t="str">
        <f t="shared" si="4"/>
        <v>火</v>
      </c>
      <c r="K25" s="18" t="str">
        <f t="shared" si="4"/>
        <v>水</v>
      </c>
      <c r="L25" s="18" t="str">
        <f t="shared" si="4"/>
        <v>木</v>
      </c>
      <c r="M25" s="18" t="str">
        <f t="shared" si="4"/>
        <v>金</v>
      </c>
      <c r="N25" s="18" t="str">
        <f t="shared" si="4"/>
        <v>土</v>
      </c>
      <c r="O25" s="18" t="str">
        <f t="shared" si="4"/>
        <v>日</v>
      </c>
      <c r="P25" s="18" t="str">
        <f t="shared" si="4"/>
        <v>月</v>
      </c>
      <c r="Q25" s="18" t="str">
        <f t="shared" si="4"/>
        <v>火</v>
      </c>
      <c r="R25" s="18" t="str">
        <f t="shared" si="4"/>
        <v>水</v>
      </c>
      <c r="S25" s="18" t="str">
        <f t="shared" si="4"/>
        <v>木</v>
      </c>
      <c r="T25" s="18" t="str">
        <f t="shared" si="4"/>
        <v>金</v>
      </c>
      <c r="U25" s="18" t="str">
        <f t="shared" si="4"/>
        <v>土</v>
      </c>
      <c r="V25" s="18" t="str">
        <f t="shared" si="4"/>
        <v>日</v>
      </c>
      <c r="W25" s="18" t="str">
        <f t="shared" si="4"/>
        <v>月</v>
      </c>
      <c r="X25" s="18" t="str">
        <f t="shared" si="4"/>
        <v>火</v>
      </c>
      <c r="Y25" s="18" t="str">
        <f t="shared" si="4"/>
        <v>水</v>
      </c>
      <c r="Z25" s="18" t="str">
        <f t="shared" si="4"/>
        <v>木</v>
      </c>
      <c r="AA25" s="18" t="str">
        <f t="shared" si="4"/>
        <v>金</v>
      </c>
      <c r="AB25" s="18" t="str">
        <f t="shared" si="4"/>
        <v>土</v>
      </c>
      <c r="AC25" s="18" t="str">
        <f t="shared" si="4"/>
        <v>日</v>
      </c>
      <c r="AD25" s="100"/>
      <c r="AE25" s="103"/>
      <c r="AG25"/>
      <c r="AH25"/>
      <c r="AI25"/>
      <c r="AJ25"/>
    </row>
    <row r="26" spans="1:36" ht="16.5" customHeight="1" x14ac:dyDescent="0.15">
      <c r="A26" s="105" t="s">
        <v>12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100"/>
      <c r="AE26" s="103"/>
      <c r="AG26"/>
      <c r="AH26"/>
      <c r="AI26"/>
      <c r="AJ26"/>
    </row>
    <row r="27" spans="1:36" ht="16.5" customHeight="1" x14ac:dyDescent="0.15">
      <c r="A27" s="10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100"/>
      <c r="AE27" s="103"/>
      <c r="AG27"/>
      <c r="AH27"/>
      <c r="AI27"/>
      <c r="AJ27"/>
    </row>
    <row r="28" spans="1:36" ht="16.5" customHeight="1" x14ac:dyDescent="0.15">
      <c r="A28" s="106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100"/>
      <c r="AE28" s="103"/>
    </row>
    <row r="29" spans="1:36" ht="16.5" customHeight="1" x14ac:dyDescent="0.15">
      <c r="A29" s="107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101"/>
      <c r="AE29" s="104"/>
    </row>
    <row r="30" spans="1:36" s="1" customFormat="1" ht="34.5" customHeight="1" thickBot="1" x14ac:dyDescent="0.2">
      <c r="A30" s="13" t="s">
        <v>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4">
        <f>COUNTIF(B30:AC30,"休")</f>
        <v>0</v>
      </c>
      <c r="AE30" s="5">
        <f>+AD30+AE20</f>
        <v>0</v>
      </c>
      <c r="AF30" s="10"/>
      <c r="AG30" s="10"/>
      <c r="AH30" s="10"/>
      <c r="AI30" s="10"/>
      <c r="AJ30" s="10"/>
    </row>
    <row r="31" spans="1:36" s="9" customFormat="1" ht="14.25" thickBot="1" x14ac:dyDescent="0.2">
      <c r="A31"/>
      <c r="B31" s="14"/>
      <c r="C31" s="14"/>
      <c r="D31" s="14"/>
      <c r="E31" s="14"/>
      <c r="F31" s="14"/>
      <c r="G31" s="14"/>
      <c r="H31" s="14"/>
      <c r="I31" s="14"/>
      <c r="J31" s="111" t="s">
        <v>22</v>
      </c>
      <c r="K31" s="111"/>
      <c r="L31" s="111"/>
      <c r="M31" s="111"/>
      <c r="N31" s="111">
        <f>COUNTIF(B30:AC30,"")+COUNTIF(B30:AC30,"休")</f>
        <v>28</v>
      </c>
      <c r="O31" s="111"/>
      <c r="P31" s="112" t="s">
        <v>23</v>
      </c>
      <c r="Q31" s="112"/>
      <c r="R31" s="112"/>
      <c r="S31" s="112"/>
      <c r="T31" s="111">
        <f>COUNTIF(B30:AC30,"休")</f>
        <v>0</v>
      </c>
      <c r="U31" s="111"/>
      <c r="V31" s="112" t="s">
        <v>24</v>
      </c>
      <c r="W31" s="112"/>
      <c r="X31" s="112"/>
      <c r="Y31" s="112"/>
      <c r="Z31" s="113">
        <f>IFERROR(+T31/N31,"")</f>
        <v>0</v>
      </c>
      <c r="AA31" s="114"/>
      <c r="AB31" s="115" t="str">
        <f>IF(Z31="","",IF(Z31&gt;=0.285,"4週8休以上",""))</f>
        <v/>
      </c>
      <c r="AC31" s="116"/>
      <c r="AD31" s="116"/>
      <c r="AE31" s="117"/>
      <c r="AF31" s="11"/>
      <c r="AG31" s="11"/>
      <c r="AH31" s="11"/>
      <c r="AI31" s="11"/>
      <c r="AJ31" s="11"/>
    </row>
    <row r="32" spans="1:36" s="9" customFormat="1" x14ac:dyDescent="0.15">
      <c r="A32"/>
      <c r="B32" s="14"/>
      <c r="C32" s="14"/>
      <c r="D32" s="14"/>
      <c r="E32" s="14"/>
      <c r="F32" s="14"/>
      <c r="G32" s="14"/>
      <c r="H32" s="14"/>
      <c r="I32" s="14"/>
      <c r="J32" s="38"/>
      <c r="K32" s="38"/>
      <c r="L32" s="38"/>
      <c r="M32" s="38"/>
      <c r="N32" s="38"/>
      <c r="O32" s="38"/>
      <c r="P32" s="17"/>
      <c r="Q32" s="17"/>
      <c r="R32" s="17"/>
      <c r="S32" s="17"/>
      <c r="T32" s="38"/>
      <c r="U32" s="38"/>
      <c r="V32" s="17"/>
      <c r="W32" s="17"/>
      <c r="X32" s="17"/>
      <c r="Y32" s="17"/>
      <c r="Z32" s="39"/>
      <c r="AA32" s="39"/>
      <c r="AB32" s="12"/>
      <c r="AC32" s="12"/>
      <c r="AD32" s="12"/>
      <c r="AE32" s="12"/>
      <c r="AF32" s="11"/>
      <c r="AG32" s="11"/>
      <c r="AH32" s="11"/>
      <c r="AI32" s="11"/>
      <c r="AJ32" s="11"/>
    </row>
    <row r="33" spans="1:36" ht="14.25" thickBot="1" x14ac:dyDescent="0.2"/>
    <row r="34" spans="1:36" ht="13.5" customHeight="1" x14ac:dyDescent="0.15">
      <c r="A34" s="2" t="s">
        <v>0</v>
      </c>
      <c r="B34" s="16">
        <f>AC24+1</f>
        <v>45439</v>
      </c>
      <c r="C34" s="16">
        <f>B34+1</f>
        <v>45440</v>
      </c>
      <c r="D34" s="16">
        <f t="shared" ref="D34:O34" si="5">C34+1</f>
        <v>45441</v>
      </c>
      <c r="E34" s="16">
        <f t="shared" si="5"/>
        <v>45442</v>
      </c>
      <c r="F34" s="16">
        <f t="shared" si="5"/>
        <v>45443</v>
      </c>
      <c r="G34" s="16">
        <f t="shared" si="5"/>
        <v>45444</v>
      </c>
      <c r="H34" s="16">
        <f t="shared" si="5"/>
        <v>45445</v>
      </c>
      <c r="I34" s="16">
        <f t="shared" si="5"/>
        <v>45446</v>
      </c>
      <c r="J34" s="16">
        <f t="shared" si="5"/>
        <v>45447</v>
      </c>
      <c r="K34" s="16">
        <f t="shared" si="5"/>
        <v>45448</v>
      </c>
      <c r="L34" s="16">
        <f t="shared" si="5"/>
        <v>45449</v>
      </c>
      <c r="M34" s="16">
        <f t="shared" si="5"/>
        <v>45450</v>
      </c>
      <c r="N34" s="16">
        <f t="shared" si="5"/>
        <v>45451</v>
      </c>
      <c r="O34" s="16">
        <f t="shared" si="5"/>
        <v>45452</v>
      </c>
      <c r="P34" s="16">
        <f>O34+1</f>
        <v>45453</v>
      </c>
      <c r="Q34" s="16">
        <f t="shared" ref="Q34:AC34" si="6">P34+1</f>
        <v>45454</v>
      </c>
      <c r="R34" s="16">
        <f t="shared" si="6"/>
        <v>45455</v>
      </c>
      <c r="S34" s="16">
        <f t="shared" si="6"/>
        <v>45456</v>
      </c>
      <c r="T34" s="16">
        <f t="shared" si="6"/>
        <v>45457</v>
      </c>
      <c r="U34" s="16">
        <f t="shared" si="6"/>
        <v>45458</v>
      </c>
      <c r="V34" s="16">
        <f t="shared" si="6"/>
        <v>45459</v>
      </c>
      <c r="W34" s="16">
        <f t="shared" si="6"/>
        <v>45460</v>
      </c>
      <c r="X34" s="16">
        <f t="shared" si="6"/>
        <v>45461</v>
      </c>
      <c r="Y34" s="16">
        <f t="shared" si="6"/>
        <v>45462</v>
      </c>
      <c r="Z34" s="16">
        <f t="shared" si="6"/>
        <v>45463</v>
      </c>
      <c r="AA34" s="16">
        <f t="shared" si="6"/>
        <v>45464</v>
      </c>
      <c r="AB34" s="16">
        <f t="shared" si="6"/>
        <v>45465</v>
      </c>
      <c r="AC34" s="16">
        <f t="shared" si="6"/>
        <v>45466</v>
      </c>
      <c r="AD34" s="99" t="s">
        <v>26</v>
      </c>
      <c r="AE34" s="102" t="s">
        <v>27</v>
      </c>
      <c r="AG34"/>
      <c r="AH34"/>
      <c r="AI34"/>
      <c r="AJ34"/>
    </row>
    <row r="35" spans="1:36" ht="15.75" customHeight="1" x14ac:dyDescent="0.15">
      <c r="A35" s="3" t="s">
        <v>2</v>
      </c>
      <c r="B35" s="18" t="str">
        <f>TEXT(WEEKDAY(+B34),"aaa")</f>
        <v>月</v>
      </c>
      <c r="C35" s="18" t="str">
        <f t="shared" ref="C35:AC35" si="7">TEXT(WEEKDAY(+C34),"aaa")</f>
        <v>火</v>
      </c>
      <c r="D35" s="18" t="str">
        <f t="shared" si="7"/>
        <v>水</v>
      </c>
      <c r="E35" s="18" t="str">
        <f t="shared" si="7"/>
        <v>木</v>
      </c>
      <c r="F35" s="18" t="str">
        <f t="shared" si="7"/>
        <v>金</v>
      </c>
      <c r="G35" s="18" t="str">
        <f t="shared" si="7"/>
        <v>土</v>
      </c>
      <c r="H35" s="18" t="str">
        <f t="shared" si="7"/>
        <v>日</v>
      </c>
      <c r="I35" s="18" t="str">
        <f t="shared" si="7"/>
        <v>月</v>
      </c>
      <c r="J35" s="18" t="str">
        <f t="shared" si="7"/>
        <v>火</v>
      </c>
      <c r="K35" s="18" t="str">
        <f t="shared" si="7"/>
        <v>水</v>
      </c>
      <c r="L35" s="18" t="str">
        <f t="shared" si="7"/>
        <v>木</v>
      </c>
      <c r="M35" s="18" t="str">
        <f t="shared" si="7"/>
        <v>金</v>
      </c>
      <c r="N35" s="18" t="str">
        <f t="shared" si="7"/>
        <v>土</v>
      </c>
      <c r="O35" s="18" t="str">
        <f t="shared" si="7"/>
        <v>日</v>
      </c>
      <c r="P35" s="18" t="str">
        <f t="shared" si="7"/>
        <v>月</v>
      </c>
      <c r="Q35" s="18" t="str">
        <f t="shared" si="7"/>
        <v>火</v>
      </c>
      <c r="R35" s="18" t="str">
        <f t="shared" si="7"/>
        <v>水</v>
      </c>
      <c r="S35" s="18" t="str">
        <f t="shared" si="7"/>
        <v>木</v>
      </c>
      <c r="T35" s="18" t="str">
        <f t="shared" si="7"/>
        <v>金</v>
      </c>
      <c r="U35" s="18" t="str">
        <f t="shared" si="7"/>
        <v>土</v>
      </c>
      <c r="V35" s="18" t="str">
        <f t="shared" si="7"/>
        <v>日</v>
      </c>
      <c r="W35" s="18" t="str">
        <f t="shared" si="7"/>
        <v>月</v>
      </c>
      <c r="X35" s="18" t="str">
        <f t="shared" si="7"/>
        <v>火</v>
      </c>
      <c r="Y35" s="18" t="str">
        <f t="shared" si="7"/>
        <v>水</v>
      </c>
      <c r="Z35" s="18" t="str">
        <f t="shared" si="7"/>
        <v>木</v>
      </c>
      <c r="AA35" s="18" t="str">
        <f t="shared" si="7"/>
        <v>金</v>
      </c>
      <c r="AB35" s="18" t="str">
        <f t="shared" si="7"/>
        <v>土</v>
      </c>
      <c r="AC35" s="18" t="str">
        <f t="shared" si="7"/>
        <v>日</v>
      </c>
      <c r="AD35" s="100"/>
      <c r="AE35" s="103"/>
      <c r="AG35"/>
      <c r="AH35"/>
      <c r="AI35"/>
      <c r="AJ35"/>
    </row>
    <row r="36" spans="1:36" ht="16.5" customHeight="1" x14ac:dyDescent="0.15">
      <c r="A36" s="105" t="s">
        <v>12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100"/>
      <c r="AE36" s="103"/>
      <c r="AG36"/>
      <c r="AH36"/>
      <c r="AI36"/>
      <c r="AJ36"/>
    </row>
    <row r="37" spans="1:36" ht="16.5" customHeight="1" x14ac:dyDescent="0.15">
      <c r="A37" s="10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100"/>
      <c r="AE37" s="103"/>
      <c r="AG37"/>
      <c r="AH37"/>
      <c r="AI37"/>
      <c r="AJ37"/>
    </row>
    <row r="38" spans="1:36" ht="16.5" customHeight="1" x14ac:dyDescent="0.15">
      <c r="A38" s="106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100"/>
      <c r="AE38" s="103"/>
    </row>
    <row r="39" spans="1:36" ht="16.5" customHeight="1" x14ac:dyDescent="0.15">
      <c r="A39" s="107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101"/>
      <c r="AE39" s="104"/>
    </row>
    <row r="40" spans="1:36" s="1" customFormat="1" ht="34.5" customHeight="1" thickBot="1" x14ac:dyDescent="0.2">
      <c r="A40" s="13" t="s">
        <v>1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4">
        <f>COUNTIF(B40:AC40,"休")</f>
        <v>0</v>
      </c>
      <c r="AE40" s="5">
        <f>+AD40+AE30</f>
        <v>0</v>
      </c>
      <c r="AF40" s="10"/>
      <c r="AG40" s="10"/>
      <c r="AH40" s="10"/>
      <c r="AI40" s="10"/>
      <c r="AJ40" s="10"/>
    </row>
    <row r="41" spans="1:36" s="9" customFormat="1" ht="14.25" thickBot="1" x14ac:dyDescent="0.2">
      <c r="A41"/>
      <c r="B41" s="14"/>
      <c r="C41" s="14"/>
      <c r="D41" s="14"/>
      <c r="E41" s="14"/>
      <c r="F41" s="14"/>
      <c r="G41" s="14"/>
      <c r="H41" s="14"/>
      <c r="I41" s="14"/>
      <c r="J41" s="111" t="s">
        <v>22</v>
      </c>
      <c r="K41" s="111"/>
      <c r="L41" s="111"/>
      <c r="M41" s="111"/>
      <c r="N41" s="111">
        <f>COUNTIF(B40:AC40,"")+COUNTIF(B40:AC40,"休")</f>
        <v>28</v>
      </c>
      <c r="O41" s="111"/>
      <c r="P41" s="112" t="s">
        <v>23</v>
      </c>
      <c r="Q41" s="112"/>
      <c r="R41" s="112"/>
      <c r="S41" s="112"/>
      <c r="T41" s="111">
        <f>COUNTIF(B40:AC40,"休")</f>
        <v>0</v>
      </c>
      <c r="U41" s="111"/>
      <c r="V41" s="112" t="s">
        <v>24</v>
      </c>
      <c r="W41" s="112"/>
      <c r="X41" s="112"/>
      <c r="Y41" s="112"/>
      <c r="Z41" s="113">
        <f>IFERROR(+T41/N41,"")</f>
        <v>0</v>
      </c>
      <c r="AA41" s="114"/>
      <c r="AB41" s="115" t="str">
        <f>IF(Z41="","",IF(Z41&gt;=0.285,"4週8休以上",""))</f>
        <v/>
      </c>
      <c r="AC41" s="116"/>
      <c r="AD41" s="116"/>
      <c r="AE41" s="117"/>
      <c r="AF41" s="11"/>
      <c r="AG41" s="11"/>
      <c r="AH41" s="11"/>
      <c r="AI41" s="11"/>
      <c r="AJ41" s="11"/>
    </row>
    <row r="42" spans="1:36" s="9" customFormat="1" x14ac:dyDescent="0.15">
      <c r="A42"/>
      <c r="B42" s="14"/>
      <c r="C42" s="14"/>
      <c r="D42" s="14"/>
      <c r="E42" s="14"/>
      <c r="F42" s="14"/>
      <c r="G42" s="14"/>
      <c r="H42" s="14"/>
      <c r="I42" s="14"/>
      <c r="J42" s="26"/>
      <c r="K42" s="26"/>
      <c r="L42" s="26"/>
      <c r="M42" s="26"/>
      <c r="N42" s="26"/>
      <c r="O42" s="26"/>
      <c r="P42" s="15"/>
      <c r="Q42" s="15"/>
      <c r="R42" s="15"/>
      <c r="S42" s="15"/>
      <c r="T42" s="26"/>
      <c r="U42" s="26"/>
      <c r="V42" s="15"/>
      <c r="W42" s="15"/>
      <c r="X42" s="15"/>
      <c r="Y42" s="15"/>
      <c r="Z42" s="36"/>
      <c r="AA42" s="36"/>
      <c r="AB42" s="12"/>
      <c r="AC42" s="12"/>
      <c r="AD42" s="12"/>
      <c r="AE42" s="12"/>
      <c r="AF42" s="11"/>
      <c r="AG42" s="11"/>
      <c r="AH42" s="11"/>
      <c r="AI42" s="11"/>
      <c r="AJ42" s="11"/>
    </row>
    <row r="43" spans="1:36" ht="14.25" thickBot="1" x14ac:dyDescent="0.2"/>
    <row r="44" spans="1:36" ht="13.5" customHeight="1" x14ac:dyDescent="0.15">
      <c r="A44" s="2" t="s">
        <v>0</v>
      </c>
      <c r="B44" s="16">
        <f>AC34+1</f>
        <v>45467</v>
      </c>
      <c r="C44" s="16">
        <f>B44+1</f>
        <v>45468</v>
      </c>
      <c r="D44" s="16">
        <f t="shared" ref="D44:O44" si="8">C44+1</f>
        <v>45469</v>
      </c>
      <c r="E44" s="16">
        <f t="shared" si="8"/>
        <v>45470</v>
      </c>
      <c r="F44" s="16">
        <f t="shared" si="8"/>
        <v>45471</v>
      </c>
      <c r="G44" s="16">
        <f t="shared" si="8"/>
        <v>45472</v>
      </c>
      <c r="H44" s="16">
        <f t="shared" si="8"/>
        <v>45473</v>
      </c>
      <c r="I44" s="16">
        <f t="shared" si="8"/>
        <v>45474</v>
      </c>
      <c r="J44" s="16">
        <f t="shared" si="8"/>
        <v>45475</v>
      </c>
      <c r="K44" s="16">
        <f t="shared" si="8"/>
        <v>45476</v>
      </c>
      <c r="L44" s="16">
        <f t="shared" si="8"/>
        <v>45477</v>
      </c>
      <c r="M44" s="16">
        <f t="shared" si="8"/>
        <v>45478</v>
      </c>
      <c r="N44" s="16">
        <f t="shared" si="8"/>
        <v>45479</v>
      </c>
      <c r="O44" s="16">
        <f t="shared" si="8"/>
        <v>45480</v>
      </c>
      <c r="P44" s="16">
        <f>O44+1</f>
        <v>45481</v>
      </c>
      <c r="Q44" s="16">
        <f t="shared" ref="Q44:AC44" si="9">P44+1</f>
        <v>45482</v>
      </c>
      <c r="R44" s="16">
        <f t="shared" si="9"/>
        <v>45483</v>
      </c>
      <c r="S44" s="16">
        <f t="shared" si="9"/>
        <v>45484</v>
      </c>
      <c r="T44" s="16">
        <f t="shared" si="9"/>
        <v>45485</v>
      </c>
      <c r="U44" s="16">
        <f t="shared" si="9"/>
        <v>45486</v>
      </c>
      <c r="V44" s="16">
        <f t="shared" si="9"/>
        <v>45487</v>
      </c>
      <c r="W44" s="16">
        <f t="shared" si="9"/>
        <v>45488</v>
      </c>
      <c r="X44" s="16">
        <f t="shared" si="9"/>
        <v>45489</v>
      </c>
      <c r="Y44" s="16">
        <f t="shared" si="9"/>
        <v>45490</v>
      </c>
      <c r="Z44" s="16">
        <f t="shared" si="9"/>
        <v>45491</v>
      </c>
      <c r="AA44" s="16">
        <f t="shared" si="9"/>
        <v>45492</v>
      </c>
      <c r="AB44" s="16">
        <f t="shared" si="9"/>
        <v>45493</v>
      </c>
      <c r="AC44" s="16">
        <f t="shared" si="9"/>
        <v>45494</v>
      </c>
      <c r="AD44" s="99" t="s">
        <v>26</v>
      </c>
      <c r="AE44" s="102" t="s">
        <v>27</v>
      </c>
      <c r="AG44"/>
      <c r="AH44"/>
      <c r="AI44"/>
      <c r="AJ44"/>
    </row>
    <row r="45" spans="1:36" ht="15.75" customHeight="1" x14ac:dyDescent="0.15">
      <c r="A45" s="3" t="s">
        <v>2</v>
      </c>
      <c r="B45" s="18" t="str">
        <f>TEXT(WEEKDAY(+B44),"aaa")</f>
        <v>月</v>
      </c>
      <c r="C45" s="18" t="str">
        <f t="shared" ref="C45:AC45" si="10">TEXT(WEEKDAY(+C44),"aaa")</f>
        <v>火</v>
      </c>
      <c r="D45" s="18" t="str">
        <f t="shared" si="10"/>
        <v>水</v>
      </c>
      <c r="E45" s="18" t="str">
        <f t="shared" si="10"/>
        <v>木</v>
      </c>
      <c r="F45" s="18" t="str">
        <f t="shared" si="10"/>
        <v>金</v>
      </c>
      <c r="G45" s="18" t="str">
        <f t="shared" si="10"/>
        <v>土</v>
      </c>
      <c r="H45" s="18" t="str">
        <f t="shared" si="10"/>
        <v>日</v>
      </c>
      <c r="I45" s="18" t="str">
        <f t="shared" si="10"/>
        <v>月</v>
      </c>
      <c r="J45" s="18" t="str">
        <f t="shared" si="10"/>
        <v>火</v>
      </c>
      <c r="K45" s="18" t="str">
        <f t="shared" si="10"/>
        <v>水</v>
      </c>
      <c r="L45" s="18" t="str">
        <f t="shared" si="10"/>
        <v>木</v>
      </c>
      <c r="M45" s="18" t="str">
        <f t="shared" si="10"/>
        <v>金</v>
      </c>
      <c r="N45" s="18" t="str">
        <f t="shared" si="10"/>
        <v>土</v>
      </c>
      <c r="O45" s="18" t="str">
        <f t="shared" si="10"/>
        <v>日</v>
      </c>
      <c r="P45" s="18" t="str">
        <f t="shared" si="10"/>
        <v>月</v>
      </c>
      <c r="Q45" s="18" t="str">
        <f t="shared" si="10"/>
        <v>火</v>
      </c>
      <c r="R45" s="18" t="str">
        <f t="shared" si="10"/>
        <v>水</v>
      </c>
      <c r="S45" s="18" t="str">
        <f t="shared" si="10"/>
        <v>木</v>
      </c>
      <c r="T45" s="18" t="str">
        <f t="shared" si="10"/>
        <v>金</v>
      </c>
      <c r="U45" s="18" t="str">
        <f t="shared" si="10"/>
        <v>土</v>
      </c>
      <c r="V45" s="18" t="str">
        <f t="shared" si="10"/>
        <v>日</v>
      </c>
      <c r="W45" s="18" t="str">
        <f t="shared" si="10"/>
        <v>月</v>
      </c>
      <c r="X45" s="18" t="str">
        <f t="shared" si="10"/>
        <v>火</v>
      </c>
      <c r="Y45" s="18" t="str">
        <f t="shared" si="10"/>
        <v>水</v>
      </c>
      <c r="Z45" s="18" t="str">
        <f t="shared" si="10"/>
        <v>木</v>
      </c>
      <c r="AA45" s="18" t="str">
        <f t="shared" si="10"/>
        <v>金</v>
      </c>
      <c r="AB45" s="18" t="str">
        <f t="shared" si="10"/>
        <v>土</v>
      </c>
      <c r="AC45" s="18" t="str">
        <f t="shared" si="10"/>
        <v>日</v>
      </c>
      <c r="AD45" s="100"/>
      <c r="AE45" s="103"/>
      <c r="AG45"/>
      <c r="AH45"/>
      <c r="AI45"/>
      <c r="AJ45"/>
    </row>
    <row r="46" spans="1:36" ht="16.5" customHeight="1" x14ac:dyDescent="0.15">
      <c r="A46" s="105" t="s">
        <v>12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100"/>
      <c r="AE46" s="103"/>
      <c r="AG46"/>
      <c r="AH46"/>
      <c r="AI46"/>
      <c r="AJ46"/>
    </row>
    <row r="47" spans="1:36" ht="16.5" customHeight="1" x14ac:dyDescent="0.15">
      <c r="A47" s="106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100"/>
      <c r="AE47" s="103"/>
      <c r="AG47"/>
      <c r="AH47"/>
      <c r="AI47"/>
      <c r="AJ47"/>
    </row>
    <row r="48" spans="1:36" ht="16.5" customHeight="1" x14ac:dyDescent="0.15">
      <c r="A48" s="106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100"/>
      <c r="AE48" s="103"/>
    </row>
    <row r="49" spans="1:36" ht="16.5" customHeight="1" x14ac:dyDescent="0.15">
      <c r="A49" s="107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101"/>
      <c r="AE49" s="104"/>
    </row>
    <row r="50" spans="1:36" s="1" customFormat="1" ht="34.5" customHeight="1" thickBot="1" x14ac:dyDescent="0.2">
      <c r="A50" s="13" t="s">
        <v>1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4">
        <f>COUNTIF(B50:AC50,"休")</f>
        <v>0</v>
      </c>
      <c r="AE50" s="5">
        <f>+AD50+AE40</f>
        <v>0</v>
      </c>
      <c r="AF50" s="10"/>
      <c r="AG50" s="10"/>
      <c r="AH50" s="10"/>
      <c r="AI50" s="10"/>
      <c r="AJ50" s="10"/>
    </row>
    <row r="51" spans="1:36" s="9" customFormat="1" ht="14.25" thickBot="1" x14ac:dyDescent="0.2">
      <c r="A51"/>
      <c r="B51" s="14"/>
      <c r="C51" s="14"/>
      <c r="D51" s="14"/>
      <c r="E51" s="14"/>
      <c r="F51" s="14"/>
      <c r="G51" s="14"/>
      <c r="H51" s="14"/>
      <c r="I51" s="14"/>
      <c r="J51" s="111" t="s">
        <v>22</v>
      </c>
      <c r="K51" s="111"/>
      <c r="L51" s="111"/>
      <c r="M51" s="111"/>
      <c r="N51" s="111">
        <f>COUNTIF(B50:AC50,"")+COUNTIF(B50:AC50,"休")</f>
        <v>28</v>
      </c>
      <c r="O51" s="111"/>
      <c r="P51" s="112" t="s">
        <v>23</v>
      </c>
      <c r="Q51" s="112"/>
      <c r="R51" s="112"/>
      <c r="S51" s="112"/>
      <c r="T51" s="111">
        <f>COUNTIF(B50:AC50,"休")</f>
        <v>0</v>
      </c>
      <c r="U51" s="111"/>
      <c r="V51" s="112" t="s">
        <v>24</v>
      </c>
      <c r="W51" s="112"/>
      <c r="X51" s="112"/>
      <c r="Y51" s="112"/>
      <c r="Z51" s="113">
        <f>IFERROR(+T51/N51,"")</f>
        <v>0</v>
      </c>
      <c r="AA51" s="114"/>
      <c r="AB51" s="115" t="str">
        <f>IF(Z51="","",IF(Z51&gt;=0.285,"4週8休以上",""))</f>
        <v/>
      </c>
      <c r="AC51" s="116"/>
      <c r="AD51" s="116"/>
      <c r="AE51" s="117"/>
      <c r="AF51" s="11"/>
      <c r="AG51" s="11"/>
      <c r="AH51" s="11"/>
      <c r="AI51" s="11"/>
      <c r="AJ51" s="11"/>
    </row>
    <row r="53" spans="1:36" ht="14.25" thickBot="1" x14ac:dyDescent="0.2"/>
    <row r="54" spans="1:36" ht="13.5" customHeight="1" x14ac:dyDescent="0.15">
      <c r="A54" s="2" t="s">
        <v>0</v>
      </c>
      <c r="B54" s="16">
        <f>AC44+1</f>
        <v>45495</v>
      </c>
      <c r="C54" s="16">
        <f>B54+1</f>
        <v>45496</v>
      </c>
      <c r="D54" s="16">
        <f t="shared" ref="D54:O54" si="11">C54+1</f>
        <v>45497</v>
      </c>
      <c r="E54" s="16">
        <f t="shared" si="11"/>
        <v>45498</v>
      </c>
      <c r="F54" s="16">
        <f t="shared" si="11"/>
        <v>45499</v>
      </c>
      <c r="G54" s="16">
        <f t="shared" si="11"/>
        <v>45500</v>
      </c>
      <c r="H54" s="16">
        <f t="shared" si="11"/>
        <v>45501</v>
      </c>
      <c r="I54" s="16">
        <f t="shared" si="11"/>
        <v>45502</v>
      </c>
      <c r="J54" s="16">
        <f t="shared" si="11"/>
        <v>45503</v>
      </c>
      <c r="K54" s="16">
        <f t="shared" si="11"/>
        <v>45504</v>
      </c>
      <c r="L54" s="16">
        <f t="shared" si="11"/>
        <v>45505</v>
      </c>
      <c r="M54" s="16">
        <f t="shared" si="11"/>
        <v>45506</v>
      </c>
      <c r="N54" s="16">
        <f t="shared" si="11"/>
        <v>45507</v>
      </c>
      <c r="O54" s="16">
        <f t="shared" si="11"/>
        <v>45508</v>
      </c>
      <c r="P54" s="16">
        <f>O54+1</f>
        <v>45509</v>
      </c>
      <c r="Q54" s="16">
        <f t="shared" ref="Q54:AC54" si="12">P54+1</f>
        <v>45510</v>
      </c>
      <c r="R54" s="16">
        <f t="shared" si="12"/>
        <v>45511</v>
      </c>
      <c r="S54" s="16">
        <f t="shared" si="12"/>
        <v>45512</v>
      </c>
      <c r="T54" s="16">
        <f t="shared" si="12"/>
        <v>45513</v>
      </c>
      <c r="U54" s="16">
        <f t="shared" si="12"/>
        <v>45514</v>
      </c>
      <c r="V54" s="16">
        <f t="shared" si="12"/>
        <v>45515</v>
      </c>
      <c r="W54" s="16">
        <f t="shared" si="12"/>
        <v>45516</v>
      </c>
      <c r="X54" s="16">
        <f t="shared" si="12"/>
        <v>45517</v>
      </c>
      <c r="Y54" s="16">
        <f t="shared" si="12"/>
        <v>45518</v>
      </c>
      <c r="Z54" s="16">
        <f t="shared" si="12"/>
        <v>45519</v>
      </c>
      <c r="AA54" s="16">
        <f t="shared" si="12"/>
        <v>45520</v>
      </c>
      <c r="AB54" s="16">
        <f t="shared" si="12"/>
        <v>45521</v>
      </c>
      <c r="AC54" s="16">
        <f t="shared" si="12"/>
        <v>45522</v>
      </c>
      <c r="AD54" s="99" t="s">
        <v>26</v>
      </c>
      <c r="AE54" s="102" t="s">
        <v>27</v>
      </c>
      <c r="AG54"/>
      <c r="AH54"/>
      <c r="AI54"/>
      <c r="AJ54"/>
    </row>
    <row r="55" spans="1:36" ht="15.75" customHeight="1" x14ac:dyDescent="0.15">
      <c r="A55" s="3" t="s">
        <v>2</v>
      </c>
      <c r="B55" s="18" t="str">
        <f>TEXT(WEEKDAY(+B54),"aaa")</f>
        <v>月</v>
      </c>
      <c r="C55" s="18" t="str">
        <f t="shared" ref="C55:AC55" si="13">TEXT(WEEKDAY(+C54),"aaa")</f>
        <v>火</v>
      </c>
      <c r="D55" s="18" t="str">
        <f t="shared" si="13"/>
        <v>水</v>
      </c>
      <c r="E55" s="18" t="str">
        <f t="shared" si="13"/>
        <v>木</v>
      </c>
      <c r="F55" s="18" t="str">
        <f t="shared" si="13"/>
        <v>金</v>
      </c>
      <c r="G55" s="18" t="str">
        <f t="shared" si="13"/>
        <v>土</v>
      </c>
      <c r="H55" s="18" t="str">
        <f t="shared" si="13"/>
        <v>日</v>
      </c>
      <c r="I55" s="18" t="str">
        <f t="shared" si="13"/>
        <v>月</v>
      </c>
      <c r="J55" s="18" t="str">
        <f t="shared" si="13"/>
        <v>火</v>
      </c>
      <c r="K55" s="18" t="str">
        <f t="shared" si="13"/>
        <v>水</v>
      </c>
      <c r="L55" s="18" t="str">
        <f t="shared" si="13"/>
        <v>木</v>
      </c>
      <c r="M55" s="18" t="str">
        <f t="shared" si="13"/>
        <v>金</v>
      </c>
      <c r="N55" s="18" t="str">
        <f t="shared" si="13"/>
        <v>土</v>
      </c>
      <c r="O55" s="18" t="str">
        <f t="shared" si="13"/>
        <v>日</v>
      </c>
      <c r="P55" s="18" t="str">
        <f t="shared" si="13"/>
        <v>月</v>
      </c>
      <c r="Q55" s="18" t="str">
        <f t="shared" si="13"/>
        <v>火</v>
      </c>
      <c r="R55" s="18" t="str">
        <f t="shared" si="13"/>
        <v>水</v>
      </c>
      <c r="S55" s="18" t="str">
        <f t="shared" si="13"/>
        <v>木</v>
      </c>
      <c r="T55" s="18" t="str">
        <f t="shared" si="13"/>
        <v>金</v>
      </c>
      <c r="U55" s="18" t="str">
        <f t="shared" si="13"/>
        <v>土</v>
      </c>
      <c r="V55" s="18" t="str">
        <f t="shared" si="13"/>
        <v>日</v>
      </c>
      <c r="W55" s="18" t="str">
        <f t="shared" si="13"/>
        <v>月</v>
      </c>
      <c r="X55" s="18" t="str">
        <f t="shared" si="13"/>
        <v>火</v>
      </c>
      <c r="Y55" s="18" t="str">
        <f t="shared" si="13"/>
        <v>水</v>
      </c>
      <c r="Z55" s="18" t="str">
        <f t="shared" si="13"/>
        <v>木</v>
      </c>
      <c r="AA55" s="18" t="str">
        <f t="shared" si="13"/>
        <v>金</v>
      </c>
      <c r="AB55" s="18" t="str">
        <f t="shared" si="13"/>
        <v>土</v>
      </c>
      <c r="AC55" s="18" t="str">
        <f t="shared" si="13"/>
        <v>日</v>
      </c>
      <c r="AD55" s="100"/>
      <c r="AE55" s="103"/>
      <c r="AG55"/>
      <c r="AH55"/>
      <c r="AI55"/>
      <c r="AJ55"/>
    </row>
    <row r="56" spans="1:36" ht="16.5" customHeight="1" x14ac:dyDescent="0.15">
      <c r="A56" s="105" t="s">
        <v>12</v>
      </c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100"/>
      <c r="AE56" s="103"/>
      <c r="AG56"/>
      <c r="AH56"/>
      <c r="AI56"/>
      <c r="AJ56"/>
    </row>
    <row r="57" spans="1:36" ht="16.5" customHeight="1" x14ac:dyDescent="0.15">
      <c r="A57" s="106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100"/>
      <c r="AE57" s="103"/>
      <c r="AG57"/>
      <c r="AH57"/>
      <c r="AI57"/>
      <c r="AJ57"/>
    </row>
    <row r="58" spans="1:36" ht="16.5" customHeight="1" x14ac:dyDescent="0.15">
      <c r="A58" s="106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100"/>
      <c r="AE58" s="103"/>
    </row>
    <row r="59" spans="1:36" ht="16.5" customHeight="1" x14ac:dyDescent="0.15">
      <c r="A59" s="107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101"/>
      <c r="AE59" s="104"/>
    </row>
    <row r="60" spans="1:36" s="1" customFormat="1" ht="34.5" customHeight="1" thickBot="1" x14ac:dyDescent="0.2">
      <c r="A60" s="13" t="s">
        <v>1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4">
        <f>COUNTIF(B60:AC60,"休")</f>
        <v>0</v>
      </c>
      <c r="AE60" s="5">
        <f>+AD60+AE50</f>
        <v>0</v>
      </c>
      <c r="AF60" s="10"/>
      <c r="AG60" s="10"/>
      <c r="AH60" s="10"/>
      <c r="AI60" s="10"/>
      <c r="AJ60" s="10"/>
    </row>
    <row r="61" spans="1:36" s="9" customFormat="1" ht="14.25" thickBot="1" x14ac:dyDescent="0.2">
      <c r="A61"/>
      <c r="B61" s="14"/>
      <c r="C61" s="14"/>
      <c r="D61" s="14"/>
      <c r="E61" s="14"/>
      <c r="F61" s="14"/>
      <c r="G61" s="14"/>
      <c r="H61" s="14"/>
      <c r="I61" s="14"/>
      <c r="J61" s="111" t="s">
        <v>22</v>
      </c>
      <c r="K61" s="111"/>
      <c r="L61" s="111"/>
      <c r="M61" s="111"/>
      <c r="N61" s="111">
        <f>COUNTIF(B60:AC60,"")+COUNTIF(B60:AC60,"休")</f>
        <v>28</v>
      </c>
      <c r="O61" s="111"/>
      <c r="P61" s="112" t="s">
        <v>23</v>
      </c>
      <c r="Q61" s="112"/>
      <c r="R61" s="112"/>
      <c r="S61" s="112"/>
      <c r="T61" s="111">
        <f>COUNTIF(B60:AC60,"休")</f>
        <v>0</v>
      </c>
      <c r="U61" s="111"/>
      <c r="V61" s="112" t="s">
        <v>24</v>
      </c>
      <c r="W61" s="112"/>
      <c r="X61" s="112"/>
      <c r="Y61" s="112"/>
      <c r="Z61" s="113">
        <f>IFERROR(+T61/N61,"")</f>
        <v>0</v>
      </c>
      <c r="AA61" s="114"/>
      <c r="AB61" s="115" t="str">
        <f>IF(Z61="","",IF(Z61&gt;=0.285,"4週8休以上",""))</f>
        <v/>
      </c>
      <c r="AC61" s="116"/>
      <c r="AD61" s="116"/>
      <c r="AE61" s="117"/>
      <c r="AF61" s="11"/>
      <c r="AG61" s="11"/>
      <c r="AH61" s="11"/>
      <c r="AI61" s="11"/>
      <c r="AJ61" s="11"/>
    </row>
    <row r="63" spans="1:36" ht="14.25" thickBot="1" x14ac:dyDescent="0.2"/>
    <row r="64" spans="1:36" ht="13.5" customHeight="1" x14ac:dyDescent="0.15">
      <c r="A64" s="2" t="s">
        <v>0</v>
      </c>
      <c r="B64" s="16">
        <f>AC54+1</f>
        <v>45523</v>
      </c>
      <c r="C64" s="16">
        <f>B64+1</f>
        <v>45524</v>
      </c>
      <c r="D64" s="16">
        <f t="shared" ref="D64:O64" si="14">C64+1</f>
        <v>45525</v>
      </c>
      <c r="E64" s="16">
        <f t="shared" si="14"/>
        <v>45526</v>
      </c>
      <c r="F64" s="16">
        <f t="shared" si="14"/>
        <v>45527</v>
      </c>
      <c r="G64" s="16">
        <f t="shared" si="14"/>
        <v>45528</v>
      </c>
      <c r="H64" s="16">
        <f t="shared" si="14"/>
        <v>45529</v>
      </c>
      <c r="I64" s="16">
        <f t="shared" si="14"/>
        <v>45530</v>
      </c>
      <c r="J64" s="16">
        <f t="shared" si="14"/>
        <v>45531</v>
      </c>
      <c r="K64" s="16">
        <f t="shared" si="14"/>
        <v>45532</v>
      </c>
      <c r="L64" s="16">
        <f t="shared" si="14"/>
        <v>45533</v>
      </c>
      <c r="M64" s="16">
        <f t="shared" si="14"/>
        <v>45534</v>
      </c>
      <c r="N64" s="16">
        <f t="shared" si="14"/>
        <v>45535</v>
      </c>
      <c r="O64" s="16">
        <f t="shared" si="14"/>
        <v>45536</v>
      </c>
      <c r="P64" s="16">
        <f>O64+1</f>
        <v>45537</v>
      </c>
      <c r="Q64" s="16">
        <f t="shared" ref="Q64:AC64" si="15">P64+1</f>
        <v>45538</v>
      </c>
      <c r="R64" s="16">
        <f t="shared" si="15"/>
        <v>45539</v>
      </c>
      <c r="S64" s="16">
        <f t="shared" si="15"/>
        <v>45540</v>
      </c>
      <c r="T64" s="16">
        <f t="shared" si="15"/>
        <v>45541</v>
      </c>
      <c r="U64" s="16">
        <f t="shared" si="15"/>
        <v>45542</v>
      </c>
      <c r="V64" s="16">
        <f t="shared" si="15"/>
        <v>45543</v>
      </c>
      <c r="W64" s="16">
        <f t="shared" si="15"/>
        <v>45544</v>
      </c>
      <c r="X64" s="16">
        <f t="shared" si="15"/>
        <v>45545</v>
      </c>
      <c r="Y64" s="16">
        <f t="shared" si="15"/>
        <v>45546</v>
      </c>
      <c r="Z64" s="16">
        <f t="shared" si="15"/>
        <v>45547</v>
      </c>
      <c r="AA64" s="16">
        <f t="shared" si="15"/>
        <v>45548</v>
      </c>
      <c r="AB64" s="16">
        <f t="shared" si="15"/>
        <v>45549</v>
      </c>
      <c r="AC64" s="16">
        <f t="shared" si="15"/>
        <v>45550</v>
      </c>
      <c r="AD64" s="99" t="s">
        <v>26</v>
      </c>
      <c r="AE64" s="102" t="s">
        <v>27</v>
      </c>
      <c r="AG64"/>
      <c r="AH64"/>
      <c r="AI64"/>
      <c r="AJ64"/>
    </row>
    <row r="65" spans="1:36" ht="15.75" customHeight="1" x14ac:dyDescent="0.15">
      <c r="A65" s="3" t="s">
        <v>2</v>
      </c>
      <c r="B65" s="18" t="str">
        <f>TEXT(WEEKDAY(+B64),"aaa")</f>
        <v>月</v>
      </c>
      <c r="C65" s="18" t="str">
        <f t="shared" ref="C65:AC65" si="16">TEXT(WEEKDAY(+C64),"aaa")</f>
        <v>火</v>
      </c>
      <c r="D65" s="18" t="str">
        <f t="shared" si="16"/>
        <v>水</v>
      </c>
      <c r="E65" s="18" t="str">
        <f t="shared" si="16"/>
        <v>木</v>
      </c>
      <c r="F65" s="18" t="str">
        <f t="shared" si="16"/>
        <v>金</v>
      </c>
      <c r="G65" s="18" t="str">
        <f t="shared" si="16"/>
        <v>土</v>
      </c>
      <c r="H65" s="18" t="str">
        <f t="shared" si="16"/>
        <v>日</v>
      </c>
      <c r="I65" s="18" t="str">
        <f t="shared" si="16"/>
        <v>月</v>
      </c>
      <c r="J65" s="18" t="str">
        <f t="shared" si="16"/>
        <v>火</v>
      </c>
      <c r="K65" s="18" t="str">
        <f t="shared" si="16"/>
        <v>水</v>
      </c>
      <c r="L65" s="18" t="str">
        <f t="shared" si="16"/>
        <v>木</v>
      </c>
      <c r="M65" s="18" t="str">
        <f t="shared" si="16"/>
        <v>金</v>
      </c>
      <c r="N65" s="18" t="str">
        <f t="shared" si="16"/>
        <v>土</v>
      </c>
      <c r="O65" s="18" t="str">
        <f t="shared" si="16"/>
        <v>日</v>
      </c>
      <c r="P65" s="18" t="str">
        <f t="shared" si="16"/>
        <v>月</v>
      </c>
      <c r="Q65" s="18" t="str">
        <f t="shared" si="16"/>
        <v>火</v>
      </c>
      <c r="R65" s="18" t="str">
        <f t="shared" si="16"/>
        <v>水</v>
      </c>
      <c r="S65" s="18" t="str">
        <f t="shared" si="16"/>
        <v>木</v>
      </c>
      <c r="T65" s="18" t="str">
        <f t="shared" si="16"/>
        <v>金</v>
      </c>
      <c r="U65" s="18" t="str">
        <f t="shared" si="16"/>
        <v>土</v>
      </c>
      <c r="V65" s="18" t="str">
        <f t="shared" si="16"/>
        <v>日</v>
      </c>
      <c r="W65" s="18" t="str">
        <f t="shared" si="16"/>
        <v>月</v>
      </c>
      <c r="X65" s="18" t="str">
        <f t="shared" si="16"/>
        <v>火</v>
      </c>
      <c r="Y65" s="18" t="str">
        <f t="shared" si="16"/>
        <v>水</v>
      </c>
      <c r="Z65" s="18" t="str">
        <f t="shared" si="16"/>
        <v>木</v>
      </c>
      <c r="AA65" s="18" t="str">
        <f t="shared" si="16"/>
        <v>金</v>
      </c>
      <c r="AB65" s="18" t="str">
        <f t="shared" si="16"/>
        <v>土</v>
      </c>
      <c r="AC65" s="18" t="str">
        <f t="shared" si="16"/>
        <v>日</v>
      </c>
      <c r="AD65" s="100"/>
      <c r="AE65" s="103"/>
      <c r="AG65"/>
      <c r="AH65"/>
      <c r="AI65"/>
      <c r="AJ65"/>
    </row>
    <row r="66" spans="1:36" ht="16.5" customHeight="1" x14ac:dyDescent="0.15">
      <c r="A66" s="105" t="s">
        <v>12</v>
      </c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100"/>
      <c r="AE66" s="103"/>
      <c r="AG66"/>
      <c r="AH66"/>
      <c r="AI66"/>
      <c r="AJ66"/>
    </row>
    <row r="67" spans="1:36" ht="16.5" customHeight="1" x14ac:dyDescent="0.15">
      <c r="A67" s="106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100"/>
      <c r="AE67" s="103"/>
      <c r="AG67"/>
      <c r="AH67"/>
      <c r="AI67"/>
      <c r="AJ67"/>
    </row>
    <row r="68" spans="1:36" ht="16.5" customHeight="1" x14ac:dyDescent="0.15">
      <c r="A68" s="106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100"/>
      <c r="AE68" s="103"/>
    </row>
    <row r="69" spans="1:36" ht="16.5" customHeight="1" x14ac:dyDescent="0.15">
      <c r="A69" s="107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101"/>
      <c r="AE69" s="104"/>
    </row>
    <row r="70" spans="1:36" s="1" customFormat="1" ht="34.5" customHeight="1" thickBot="1" x14ac:dyDescent="0.2">
      <c r="A70" s="13" t="s">
        <v>1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4">
        <f>COUNTIF(B70:AC70,"休")</f>
        <v>0</v>
      </c>
      <c r="AE70" s="5">
        <f>+AD70+AE60</f>
        <v>0</v>
      </c>
      <c r="AF70" s="10"/>
      <c r="AG70" s="10"/>
      <c r="AH70" s="10"/>
      <c r="AI70" s="10"/>
      <c r="AJ70" s="10"/>
    </row>
    <row r="71" spans="1:36" s="9" customFormat="1" ht="14.25" thickBot="1" x14ac:dyDescent="0.2">
      <c r="A71"/>
      <c r="B71" s="14"/>
      <c r="C71" s="14"/>
      <c r="D71" s="14"/>
      <c r="E71" s="14"/>
      <c r="F71" s="14"/>
      <c r="G71" s="14"/>
      <c r="H71" s="14"/>
      <c r="I71" s="14"/>
      <c r="J71" s="111" t="s">
        <v>22</v>
      </c>
      <c r="K71" s="111"/>
      <c r="L71" s="111"/>
      <c r="M71" s="111"/>
      <c r="N71" s="111">
        <f>COUNTIF(B70:AC70,"")+COUNTIF(B70:AC70,"休")</f>
        <v>28</v>
      </c>
      <c r="O71" s="111"/>
      <c r="P71" s="112" t="s">
        <v>23</v>
      </c>
      <c r="Q71" s="112"/>
      <c r="R71" s="112"/>
      <c r="S71" s="112"/>
      <c r="T71" s="111">
        <f>COUNTIF(B70:AC70,"休")</f>
        <v>0</v>
      </c>
      <c r="U71" s="111"/>
      <c r="V71" s="112" t="s">
        <v>24</v>
      </c>
      <c r="W71" s="112"/>
      <c r="X71" s="112"/>
      <c r="Y71" s="112"/>
      <c r="Z71" s="113">
        <f>IFERROR(+T71/N71,"")</f>
        <v>0</v>
      </c>
      <c r="AA71" s="114"/>
      <c r="AB71" s="115" t="str">
        <f>IF(Z71="","",IF(Z71&gt;=0.285,"4週8休以上",""))</f>
        <v/>
      </c>
      <c r="AC71" s="116"/>
      <c r="AD71" s="116"/>
      <c r="AE71" s="117"/>
      <c r="AF71" s="11"/>
      <c r="AG71" s="11"/>
      <c r="AH71" s="11"/>
      <c r="AI71" s="11"/>
      <c r="AJ71" s="11"/>
    </row>
    <row r="73" spans="1:36" ht="14.25" thickBot="1" x14ac:dyDescent="0.2"/>
    <row r="74" spans="1:36" ht="13.5" customHeight="1" x14ac:dyDescent="0.15">
      <c r="A74" s="2" t="s">
        <v>0</v>
      </c>
      <c r="B74" s="16">
        <f>AC64+1</f>
        <v>45551</v>
      </c>
      <c r="C74" s="16">
        <f>B74+1</f>
        <v>45552</v>
      </c>
      <c r="D74" s="16">
        <f t="shared" ref="D74:O74" si="17">C74+1</f>
        <v>45553</v>
      </c>
      <c r="E74" s="16">
        <f t="shared" si="17"/>
        <v>45554</v>
      </c>
      <c r="F74" s="16">
        <f t="shared" si="17"/>
        <v>45555</v>
      </c>
      <c r="G74" s="16">
        <f t="shared" si="17"/>
        <v>45556</v>
      </c>
      <c r="H74" s="16">
        <f t="shared" si="17"/>
        <v>45557</v>
      </c>
      <c r="I74" s="16">
        <f t="shared" si="17"/>
        <v>45558</v>
      </c>
      <c r="J74" s="16">
        <f t="shared" si="17"/>
        <v>45559</v>
      </c>
      <c r="K74" s="16">
        <f t="shared" si="17"/>
        <v>45560</v>
      </c>
      <c r="L74" s="16">
        <f t="shared" si="17"/>
        <v>45561</v>
      </c>
      <c r="M74" s="16">
        <f t="shared" si="17"/>
        <v>45562</v>
      </c>
      <c r="N74" s="16">
        <f t="shared" si="17"/>
        <v>45563</v>
      </c>
      <c r="O74" s="16">
        <f t="shared" si="17"/>
        <v>45564</v>
      </c>
      <c r="P74" s="16">
        <f>O74+1</f>
        <v>45565</v>
      </c>
      <c r="Q74" s="16">
        <f t="shared" ref="Q74:AC74" si="18">P74+1</f>
        <v>45566</v>
      </c>
      <c r="R74" s="16">
        <f t="shared" si="18"/>
        <v>45567</v>
      </c>
      <c r="S74" s="16">
        <f t="shared" si="18"/>
        <v>45568</v>
      </c>
      <c r="T74" s="16">
        <f t="shared" si="18"/>
        <v>45569</v>
      </c>
      <c r="U74" s="16">
        <f t="shared" si="18"/>
        <v>45570</v>
      </c>
      <c r="V74" s="16">
        <f t="shared" si="18"/>
        <v>45571</v>
      </c>
      <c r="W74" s="16">
        <f t="shared" si="18"/>
        <v>45572</v>
      </c>
      <c r="X74" s="16">
        <f t="shared" si="18"/>
        <v>45573</v>
      </c>
      <c r="Y74" s="16">
        <f t="shared" si="18"/>
        <v>45574</v>
      </c>
      <c r="Z74" s="16">
        <f t="shared" si="18"/>
        <v>45575</v>
      </c>
      <c r="AA74" s="16">
        <f t="shared" si="18"/>
        <v>45576</v>
      </c>
      <c r="AB74" s="16">
        <f t="shared" si="18"/>
        <v>45577</v>
      </c>
      <c r="AC74" s="16">
        <f t="shared" si="18"/>
        <v>45578</v>
      </c>
      <c r="AD74" s="99" t="s">
        <v>26</v>
      </c>
      <c r="AE74" s="102" t="s">
        <v>27</v>
      </c>
      <c r="AG74"/>
      <c r="AH74"/>
      <c r="AI74"/>
      <c r="AJ74"/>
    </row>
    <row r="75" spans="1:36" ht="15.75" customHeight="1" x14ac:dyDescent="0.15">
      <c r="A75" s="3" t="s">
        <v>2</v>
      </c>
      <c r="B75" s="18" t="str">
        <f>TEXT(WEEKDAY(+B74),"aaa")</f>
        <v>月</v>
      </c>
      <c r="C75" s="18" t="str">
        <f t="shared" ref="C75:AC75" si="19">TEXT(WEEKDAY(+C74),"aaa")</f>
        <v>火</v>
      </c>
      <c r="D75" s="18" t="str">
        <f t="shared" si="19"/>
        <v>水</v>
      </c>
      <c r="E75" s="18" t="str">
        <f t="shared" si="19"/>
        <v>木</v>
      </c>
      <c r="F75" s="18" t="str">
        <f t="shared" si="19"/>
        <v>金</v>
      </c>
      <c r="G75" s="18" t="str">
        <f t="shared" si="19"/>
        <v>土</v>
      </c>
      <c r="H75" s="18" t="str">
        <f t="shared" si="19"/>
        <v>日</v>
      </c>
      <c r="I75" s="18" t="str">
        <f t="shared" si="19"/>
        <v>月</v>
      </c>
      <c r="J75" s="18" t="str">
        <f t="shared" si="19"/>
        <v>火</v>
      </c>
      <c r="K75" s="18" t="str">
        <f t="shared" si="19"/>
        <v>水</v>
      </c>
      <c r="L75" s="18" t="str">
        <f t="shared" si="19"/>
        <v>木</v>
      </c>
      <c r="M75" s="18" t="str">
        <f t="shared" si="19"/>
        <v>金</v>
      </c>
      <c r="N75" s="18" t="str">
        <f t="shared" si="19"/>
        <v>土</v>
      </c>
      <c r="O75" s="18" t="str">
        <f t="shared" si="19"/>
        <v>日</v>
      </c>
      <c r="P75" s="18" t="str">
        <f t="shared" si="19"/>
        <v>月</v>
      </c>
      <c r="Q75" s="18" t="str">
        <f t="shared" si="19"/>
        <v>火</v>
      </c>
      <c r="R75" s="18" t="str">
        <f t="shared" si="19"/>
        <v>水</v>
      </c>
      <c r="S75" s="18" t="str">
        <f t="shared" si="19"/>
        <v>木</v>
      </c>
      <c r="T75" s="18" t="str">
        <f t="shared" si="19"/>
        <v>金</v>
      </c>
      <c r="U75" s="18" t="str">
        <f t="shared" si="19"/>
        <v>土</v>
      </c>
      <c r="V75" s="18" t="str">
        <f t="shared" si="19"/>
        <v>日</v>
      </c>
      <c r="W75" s="18" t="str">
        <f t="shared" si="19"/>
        <v>月</v>
      </c>
      <c r="X75" s="18" t="str">
        <f t="shared" si="19"/>
        <v>火</v>
      </c>
      <c r="Y75" s="18" t="str">
        <f t="shared" si="19"/>
        <v>水</v>
      </c>
      <c r="Z75" s="18" t="str">
        <f t="shared" si="19"/>
        <v>木</v>
      </c>
      <c r="AA75" s="18" t="str">
        <f t="shared" si="19"/>
        <v>金</v>
      </c>
      <c r="AB75" s="18" t="str">
        <f t="shared" si="19"/>
        <v>土</v>
      </c>
      <c r="AC75" s="18" t="str">
        <f t="shared" si="19"/>
        <v>日</v>
      </c>
      <c r="AD75" s="100"/>
      <c r="AE75" s="103"/>
      <c r="AG75"/>
      <c r="AH75"/>
      <c r="AI75"/>
      <c r="AJ75"/>
    </row>
    <row r="76" spans="1:36" ht="16.5" customHeight="1" x14ac:dyDescent="0.15">
      <c r="A76" s="105" t="s">
        <v>12</v>
      </c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100"/>
      <c r="AE76" s="103"/>
      <c r="AG76"/>
      <c r="AH76"/>
      <c r="AI76"/>
      <c r="AJ76"/>
    </row>
    <row r="77" spans="1:36" ht="16.5" customHeight="1" x14ac:dyDescent="0.15">
      <c r="A77" s="106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100"/>
      <c r="AE77" s="103"/>
      <c r="AG77"/>
      <c r="AH77"/>
      <c r="AI77"/>
      <c r="AJ77"/>
    </row>
    <row r="78" spans="1:36" ht="16.5" customHeight="1" x14ac:dyDescent="0.15">
      <c r="A78" s="106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100"/>
      <c r="AE78" s="103"/>
    </row>
    <row r="79" spans="1:36" ht="16.5" customHeight="1" x14ac:dyDescent="0.15">
      <c r="A79" s="107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101"/>
      <c r="AE79" s="104"/>
    </row>
    <row r="80" spans="1:36" s="1" customFormat="1" ht="34.5" customHeight="1" thickBot="1" x14ac:dyDescent="0.2">
      <c r="A80" s="13" t="s">
        <v>1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4">
        <f>COUNTIF(B80:AC80,"休")</f>
        <v>0</v>
      </c>
      <c r="AE80" s="5">
        <f>+AD80+AE70</f>
        <v>0</v>
      </c>
      <c r="AF80" s="10"/>
      <c r="AG80" s="10"/>
      <c r="AH80" s="10"/>
      <c r="AI80" s="10"/>
      <c r="AJ80" s="10"/>
    </row>
    <row r="81" spans="1:36" s="9" customFormat="1" ht="14.25" thickBot="1" x14ac:dyDescent="0.2">
      <c r="A81"/>
      <c r="B81" s="14"/>
      <c r="C81" s="14"/>
      <c r="D81" s="14"/>
      <c r="E81" s="14"/>
      <c r="F81" s="14"/>
      <c r="G81" s="14"/>
      <c r="H81" s="14"/>
      <c r="I81" s="14"/>
      <c r="J81" s="111" t="s">
        <v>22</v>
      </c>
      <c r="K81" s="111"/>
      <c r="L81" s="111"/>
      <c r="M81" s="111"/>
      <c r="N81" s="111">
        <f>COUNTIF(B80:AC80,"")+COUNTIF(B80:AC80,"休")</f>
        <v>28</v>
      </c>
      <c r="O81" s="111"/>
      <c r="P81" s="112" t="s">
        <v>23</v>
      </c>
      <c r="Q81" s="112"/>
      <c r="R81" s="112"/>
      <c r="S81" s="112"/>
      <c r="T81" s="111">
        <f>COUNTIF(B80:AC80,"休")</f>
        <v>0</v>
      </c>
      <c r="U81" s="111"/>
      <c r="V81" s="112" t="s">
        <v>24</v>
      </c>
      <c r="W81" s="112"/>
      <c r="X81" s="112"/>
      <c r="Y81" s="112"/>
      <c r="Z81" s="113">
        <f>IFERROR(+T81/N81,"")</f>
        <v>0</v>
      </c>
      <c r="AA81" s="114"/>
      <c r="AB81" s="115" t="str">
        <f>IF(Z81="","",IF(Z81&gt;=0.285,"4週8休以上",""))</f>
        <v/>
      </c>
      <c r="AC81" s="116"/>
      <c r="AD81" s="116"/>
      <c r="AE81" s="117"/>
      <c r="AF81" s="11"/>
      <c r="AG81" s="11"/>
      <c r="AH81" s="11"/>
      <c r="AI81" s="11"/>
      <c r="AJ81" s="11"/>
    </row>
    <row r="85" spans="1:36" ht="14.25" thickBot="1" x14ac:dyDescent="0.2"/>
    <row r="86" spans="1:36" ht="13.5" customHeight="1" x14ac:dyDescent="0.15">
      <c r="A86" s="2" t="s">
        <v>0</v>
      </c>
      <c r="B86" s="16">
        <f>AC74+1</f>
        <v>45579</v>
      </c>
      <c r="C86" s="16">
        <f>B86+1</f>
        <v>45580</v>
      </c>
      <c r="D86" s="16">
        <f t="shared" ref="D86:O86" si="20">C86+1</f>
        <v>45581</v>
      </c>
      <c r="E86" s="16">
        <f t="shared" si="20"/>
        <v>45582</v>
      </c>
      <c r="F86" s="16">
        <f t="shared" si="20"/>
        <v>45583</v>
      </c>
      <c r="G86" s="16">
        <f t="shared" si="20"/>
        <v>45584</v>
      </c>
      <c r="H86" s="16">
        <f t="shared" si="20"/>
        <v>45585</v>
      </c>
      <c r="I86" s="16">
        <f t="shared" si="20"/>
        <v>45586</v>
      </c>
      <c r="J86" s="16">
        <f t="shared" si="20"/>
        <v>45587</v>
      </c>
      <c r="K86" s="16">
        <f t="shared" si="20"/>
        <v>45588</v>
      </c>
      <c r="L86" s="16">
        <f t="shared" si="20"/>
        <v>45589</v>
      </c>
      <c r="M86" s="16">
        <f t="shared" si="20"/>
        <v>45590</v>
      </c>
      <c r="N86" s="16">
        <f t="shared" si="20"/>
        <v>45591</v>
      </c>
      <c r="O86" s="16">
        <f t="shared" si="20"/>
        <v>45592</v>
      </c>
      <c r="P86" s="16">
        <f>O86+1</f>
        <v>45593</v>
      </c>
      <c r="Q86" s="16">
        <f t="shared" ref="Q86:AC86" si="21">P86+1</f>
        <v>45594</v>
      </c>
      <c r="R86" s="16">
        <f t="shared" si="21"/>
        <v>45595</v>
      </c>
      <c r="S86" s="16">
        <f t="shared" si="21"/>
        <v>45596</v>
      </c>
      <c r="T86" s="16">
        <f t="shared" si="21"/>
        <v>45597</v>
      </c>
      <c r="U86" s="16">
        <f t="shared" si="21"/>
        <v>45598</v>
      </c>
      <c r="V86" s="16">
        <f t="shared" si="21"/>
        <v>45599</v>
      </c>
      <c r="W86" s="16">
        <f t="shared" si="21"/>
        <v>45600</v>
      </c>
      <c r="X86" s="16">
        <f t="shared" si="21"/>
        <v>45601</v>
      </c>
      <c r="Y86" s="16">
        <f t="shared" si="21"/>
        <v>45602</v>
      </c>
      <c r="Z86" s="16">
        <f t="shared" si="21"/>
        <v>45603</v>
      </c>
      <c r="AA86" s="16">
        <f t="shared" si="21"/>
        <v>45604</v>
      </c>
      <c r="AB86" s="16">
        <f t="shared" si="21"/>
        <v>45605</v>
      </c>
      <c r="AC86" s="16">
        <f t="shared" si="21"/>
        <v>45606</v>
      </c>
      <c r="AD86" s="99" t="s">
        <v>26</v>
      </c>
      <c r="AE86" s="102" t="s">
        <v>27</v>
      </c>
      <c r="AG86"/>
      <c r="AH86"/>
      <c r="AI86"/>
      <c r="AJ86"/>
    </row>
    <row r="87" spans="1:36" ht="15.75" customHeight="1" x14ac:dyDescent="0.15">
      <c r="A87" s="3" t="s">
        <v>2</v>
      </c>
      <c r="B87" s="18" t="str">
        <f>TEXT(WEEKDAY(+B86),"aaa")</f>
        <v>月</v>
      </c>
      <c r="C87" s="18" t="str">
        <f t="shared" ref="C87:AC87" si="22">TEXT(WEEKDAY(+C86),"aaa")</f>
        <v>火</v>
      </c>
      <c r="D87" s="18" t="str">
        <f t="shared" si="22"/>
        <v>水</v>
      </c>
      <c r="E87" s="18" t="str">
        <f t="shared" si="22"/>
        <v>木</v>
      </c>
      <c r="F87" s="18" t="str">
        <f t="shared" si="22"/>
        <v>金</v>
      </c>
      <c r="G87" s="18" t="str">
        <f t="shared" si="22"/>
        <v>土</v>
      </c>
      <c r="H87" s="18" t="str">
        <f t="shared" si="22"/>
        <v>日</v>
      </c>
      <c r="I87" s="18" t="str">
        <f t="shared" si="22"/>
        <v>月</v>
      </c>
      <c r="J87" s="18" t="str">
        <f t="shared" si="22"/>
        <v>火</v>
      </c>
      <c r="K87" s="18" t="str">
        <f t="shared" si="22"/>
        <v>水</v>
      </c>
      <c r="L87" s="18" t="str">
        <f t="shared" si="22"/>
        <v>木</v>
      </c>
      <c r="M87" s="18" t="str">
        <f t="shared" si="22"/>
        <v>金</v>
      </c>
      <c r="N87" s="18" t="str">
        <f t="shared" si="22"/>
        <v>土</v>
      </c>
      <c r="O87" s="18" t="str">
        <f t="shared" si="22"/>
        <v>日</v>
      </c>
      <c r="P87" s="18" t="str">
        <f t="shared" si="22"/>
        <v>月</v>
      </c>
      <c r="Q87" s="18" t="str">
        <f t="shared" si="22"/>
        <v>火</v>
      </c>
      <c r="R87" s="18" t="str">
        <f t="shared" si="22"/>
        <v>水</v>
      </c>
      <c r="S87" s="18" t="str">
        <f t="shared" si="22"/>
        <v>木</v>
      </c>
      <c r="T87" s="18" t="str">
        <f t="shared" si="22"/>
        <v>金</v>
      </c>
      <c r="U87" s="18" t="str">
        <f t="shared" si="22"/>
        <v>土</v>
      </c>
      <c r="V87" s="18" t="str">
        <f t="shared" si="22"/>
        <v>日</v>
      </c>
      <c r="W87" s="18" t="str">
        <f t="shared" si="22"/>
        <v>月</v>
      </c>
      <c r="X87" s="18" t="str">
        <f t="shared" si="22"/>
        <v>火</v>
      </c>
      <c r="Y87" s="18" t="str">
        <f t="shared" si="22"/>
        <v>水</v>
      </c>
      <c r="Z87" s="18" t="str">
        <f t="shared" si="22"/>
        <v>木</v>
      </c>
      <c r="AA87" s="18" t="str">
        <f t="shared" si="22"/>
        <v>金</v>
      </c>
      <c r="AB87" s="18" t="str">
        <f t="shared" si="22"/>
        <v>土</v>
      </c>
      <c r="AC87" s="18" t="str">
        <f t="shared" si="22"/>
        <v>日</v>
      </c>
      <c r="AD87" s="100"/>
      <c r="AE87" s="103"/>
      <c r="AG87"/>
      <c r="AH87"/>
      <c r="AI87"/>
      <c r="AJ87"/>
    </row>
    <row r="88" spans="1:36" ht="16.5" customHeight="1" x14ac:dyDescent="0.15">
      <c r="A88" s="105" t="s">
        <v>12</v>
      </c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100"/>
      <c r="AE88" s="103"/>
      <c r="AG88"/>
      <c r="AH88"/>
      <c r="AI88"/>
      <c r="AJ88"/>
    </row>
    <row r="89" spans="1:36" ht="16.5" customHeight="1" x14ac:dyDescent="0.15">
      <c r="A89" s="106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100"/>
      <c r="AE89" s="103"/>
      <c r="AG89"/>
      <c r="AH89"/>
      <c r="AI89"/>
      <c r="AJ89"/>
    </row>
    <row r="90" spans="1:36" ht="16.5" customHeight="1" x14ac:dyDescent="0.15">
      <c r="A90" s="106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100"/>
      <c r="AE90" s="103"/>
    </row>
    <row r="91" spans="1:36" ht="16.5" customHeight="1" x14ac:dyDescent="0.15">
      <c r="A91" s="107"/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101"/>
      <c r="AE91" s="104"/>
    </row>
    <row r="92" spans="1:36" s="1" customFormat="1" ht="34.5" customHeight="1" thickBot="1" x14ac:dyDescent="0.2">
      <c r="A92" s="13" t="s">
        <v>1</v>
      </c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4">
        <f>COUNTIF(B92:AC92,"休")</f>
        <v>0</v>
      </c>
      <c r="AE92" s="5">
        <f>+AD92+AE80</f>
        <v>0</v>
      </c>
      <c r="AF92" s="10"/>
      <c r="AG92" s="10"/>
      <c r="AH92" s="10"/>
      <c r="AI92" s="10"/>
      <c r="AJ92" s="10"/>
    </row>
    <row r="93" spans="1:36" s="9" customFormat="1" ht="14.25" thickBot="1" x14ac:dyDescent="0.2">
      <c r="A93"/>
      <c r="B93" s="14"/>
      <c r="C93" s="14"/>
      <c r="D93" s="14"/>
      <c r="E93" s="14"/>
      <c r="F93" s="14"/>
      <c r="G93" s="14"/>
      <c r="H93" s="14"/>
      <c r="I93" s="14"/>
      <c r="J93" s="111" t="s">
        <v>22</v>
      </c>
      <c r="K93" s="111"/>
      <c r="L93" s="111"/>
      <c r="M93" s="111"/>
      <c r="N93" s="111">
        <f>COUNTIF(B92:AC92,"")+COUNTIF(B92:AC92,"休")</f>
        <v>28</v>
      </c>
      <c r="O93" s="111"/>
      <c r="P93" s="112" t="s">
        <v>23</v>
      </c>
      <c r="Q93" s="112"/>
      <c r="R93" s="112"/>
      <c r="S93" s="112"/>
      <c r="T93" s="111">
        <f>COUNTIF(B92:AC92,"休")</f>
        <v>0</v>
      </c>
      <c r="U93" s="111"/>
      <c r="V93" s="112" t="s">
        <v>24</v>
      </c>
      <c r="W93" s="112"/>
      <c r="X93" s="112"/>
      <c r="Y93" s="112"/>
      <c r="Z93" s="113">
        <f>IFERROR(+T93/N93,"")</f>
        <v>0</v>
      </c>
      <c r="AA93" s="114"/>
      <c r="AB93" s="115" t="str">
        <f>IF(Z93="","",IF(Z93&gt;=0.285,"4週8休以上",""))</f>
        <v/>
      </c>
      <c r="AC93" s="116"/>
      <c r="AD93" s="116"/>
      <c r="AE93" s="117"/>
      <c r="AF93" s="11"/>
      <c r="AG93" s="11"/>
      <c r="AH93" s="11"/>
      <c r="AI93" s="11"/>
      <c r="AJ93" s="11"/>
    </row>
    <row r="95" spans="1:36" ht="14.25" thickBot="1" x14ac:dyDescent="0.2"/>
    <row r="96" spans="1:36" ht="13.5" customHeight="1" x14ac:dyDescent="0.15">
      <c r="A96" s="2" t="s">
        <v>0</v>
      </c>
      <c r="B96" s="16">
        <f>AC86+1</f>
        <v>45607</v>
      </c>
      <c r="C96" s="16">
        <f>B96+1</f>
        <v>45608</v>
      </c>
      <c r="D96" s="16">
        <f t="shared" ref="D96:O96" si="23">C96+1</f>
        <v>45609</v>
      </c>
      <c r="E96" s="16">
        <f t="shared" si="23"/>
        <v>45610</v>
      </c>
      <c r="F96" s="16">
        <f t="shared" si="23"/>
        <v>45611</v>
      </c>
      <c r="G96" s="16">
        <f t="shared" si="23"/>
        <v>45612</v>
      </c>
      <c r="H96" s="16">
        <f t="shared" si="23"/>
        <v>45613</v>
      </c>
      <c r="I96" s="16">
        <f t="shared" si="23"/>
        <v>45614</v>
      </c>
      <c r="J96" s="16">
        <f t="shared" si="23"/>
        <v>45615</v>
      </c>
      <c r="K96" s="16">
        <f t="shared" si="23"/>
        <v>45616</v>
      </c>
      <c r="L96" s="16">
        <f t="shared" si="23"/>
        <v>45617</v>
      </c>
      <c r="M96" s="16">
        <f t="shared" si="23"/>
        <v>45618</v>
      </c>
      <c r="N96" s="16">
        <f t="shared" si="23"/>
        <v>45619</v>
      </c>
      <c r="O96" s="16">
        <f t="shared" si="23"/>
        <v>45620</v>
      </c>
      <c r="P96" s="16">
        <f>O96+1</f>
        <v>45621</v>
      </c>
      <c r="Q96" s="16">
        <f t="shared" ref="Q96:AC96" si="24">P96+1</f>
        <v>45622</v>
      </c>
      <c r="R96" s="16">
        <f t="shared" si="24"/>
        <v>45623</v>
      </c>
      <c r="S96" s="16">
        <f t="shared" si="24"/>
        <v>45624</v>
      </c>
      <c r="T96" s="16">
        <f t="shared" si="24"/>
        <v>45625</v>
      </c>
      <c r="U96" s="16">
        <f t="shared" si="24"/>
        <v>45626</v>
      </c>
      <c r="V96" s="16">
        <f t="shared" si="24"/>
        <v>45627</v>
      </c>
      <c r="W96" s="16">
        <f t="shared" si="24"/>
        <v>45628</v>
      </c>
      <c r="X96" s="16">
        <f t="shared" si="24"/>
        <v>45629</v>
      </c>
      <c r="Y96" s="16">
        <f t="shared" si="24"/>
        <v>45630</v>
      </c>
      <c r="Z96" s="16">
        <f t="shared" si="24"/>
        <v>45631</v>
      </c>
      <c r="AA96" s="16">
        <f t="shared" si="24"/>
        <v>45632</v>
      </c>
      <c r="AB96" s="16">
        <f t="shared" si="24"/>
        <v>45633</v>
      </c>
      <c r="AC96" s="16">
        <f t="shared" si="24"/>
        <v>45634</v>
      </c>
      <c r="AD96" s="99" t="s">
        <v>26</v>
      </c>
      <c r="AE96" s="102" t="s">
        <v>27</v>
      </c>
      <c r="AG96"/>
      <c r="AH96"/>
      <c r="AI96"/>
      <c r="AJ96"/>
    </row>
    <row r="97" spans="1:36" ht="15.75" customHeight="1" x14ac:dyDescent="0.15">
      <c r="A97" s="3" t="s">
        <v>2</v>
      </c>
      <c r="B97" s="18" t="str">
        <f>TEXT(WEEKDAY(+B96),"aaa")</f>
        <v>月</v>
      </c>
      <c r="C97" s="18" t="str">
        <f t="shared" ref="C97:AC97" si="25">TEXT(WEEKDAY(+C96),"aaa")</f>
        <v>火</v>
      </c>
      <c r="D97" s="18" t="str">
        <f t="shared" si="25"/>
        <v>水</v>
      </c>
      <c r="E97" s="18" t="str">
        <f t="shared" si="25"/>
        <v>木</v>
      </c>
      <c r="F97" s="18" t="str">
        <f t="shared" si="25"/>
        <v>金</v>
      </c>
      <c r="G97" s="18" t="str">
        <f t="shared" si="25"/>
        <v>土</v>
      </c>
      <c r="H97" s="18" t="str">
        <f t="shared" si="25"/>
        <v>日</v>
      </c>
      <c r="I97" s="18" t="str">
        <f t="shared" si="25"/>
        <v>月</v>
      </c>
      <c r="J97" s="18" t="str">
        <f t="shared" si="25"/>
        <v>火</v>
      </c>
      <c r="K97" s="18" t="str">
        <f t="shared" si="25"/>
        <v>水</v>
      </c>
      <c r="L97" s="18" t="str">
        <f t="shared" si="25"/>
        <v>木</v>
      </c>
      <c r="M97" s="18" t="str">
        <f t="shared" si="25"/>
        <v>金</v>
      </c>
      <c r="N97" s="18" t="str">
        <f t="shared" si="25"/>
        <v>土</v>
      </c>
      <c r="O97" s="18" t="str">
        <f t="shared" si="25"/>
        <v>日</v>
      </c>
      <c r="P97" s="18" t="str">
        <f t="shared" si="25"/>
        <v>月</v>
      </c>
      <c r="Q97" s="18" t="str">
        <f t="shared" si="25"/>
        <v>火</v>
      </c>
      <c r="R97" s="18" t="str">
        <f t="shared" si="25"/>
        <v>水</v>
      </c>
      <c r="S97" s="18" t="str">
        <f t="shared" si="25"/>
        <v>木</v>
      </c>
      <c r="T97" s="18" t="str">
        <f t="shared" si="25"/>
        <v>金</v>
      </c>
      <c r="U97" s="18" t="str">
        <f t="shared" si="25"/>
        <v>土</v>
      </c>
      <c r="V97" s="18" t="str">
        <f t="shared" si="25"/>
        <v>日</v>
      </c>
      <c r="W97" s="18" t="str">
        <f t="shared" si="25"/>
        <v>月</v>
      </c>
      <c r="X97" s="18" t="str">
        <f t="shared" si="25"/>
        <v>火</v>
      </c>
      <c r="Y97" s="18" t="str">
        <f t="shared" si="25"/>
        <v>水</v>
      </c>
      <c r="Z97" s="18" t="str">
        <f t="shared" si="25"/>
        <v>木</v>
      </c>
      <c r="AA97" s="18" t="str">
        <f t="shared" si="25"/>
        <v>金</v>
      </c>
      <c r="AB97" s="18" t="str">
        <f t="shared" si="25"/>
        <v>土</v>
      </c>
      <c r="AC97" s="18" t="str">
        <f t="shared" si="25"/>
        <v>日</v>
      </c>
      <c r="AD97" s="100"/>
      <c r="AE97" s="103"/>
      <c r="AG97"/>
      <c r="AH97"/>
      <c r="AI97"/>
      <c r="AJ97"/>
    </row>
    <row r="98" spans="1:36" ht="16.5" customHeight="1" x14ac:dyDescent="0.15">
      <c r="A98" s="105" t="s">
        <v>12</v>
      </c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100"/>
      <c r="AE98" s="103"/>
      <c r="AG98"/>
      <c r="AH98"/>
      <c r="AI98"/>
      <c r="AJ98"/>
    </row>
    <row r="99" spans="1:36" ht="16.5" customHeight="1" x14ac:dyDescent="0.15">
      <c r="A99" s="106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100"/>
      <c r="AE99" s="103"/>
      <c r="AG99"/>
      <c r="AH99"/>
      <c r="AI99"/>
      <c r="AJ99"/>
    </row>
    <row r="100" spans="1:36" ht="16.5" customHeight="1" x14ac:dyDescent="0.15">
      <c r="A100" s="106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100"/>
      <c r="AE100" s="103"/>
    </row>
    <row r="101" spans="1:36" ht="16.5" customHeight="1" x14ac:dyDescent="0.15">
      <c r="A101" s="107"/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101"/>
      <c r="AE101" s="104"/>
    </row>
    <row r="102" spans="1:36" s="1" customFormat="1" ht="34.5" customHeight="1" thickBot="1" x14ac:dyDescent="0.2">
      <c r="A102" s="13" t="s">
        <v>1</v>
      </c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4">
        <f>COUNTIF(B102:AC102,"休")</f>
        <v>0</v>
      </c>
      <c r="AE102" s="5">
        <f>+AD102+AE92</f>
        <v>0</v>
      </c>
      <c r="AF102" s="10"/>
      <c r="AG102" s="10"/>
      <c r="AH102" s="10"/>
      <c r="AI102" s="10"/>
      <c r="AJ102" s="10"/>
    </row>
    <row r="103" spans="1:36" s="9" customFormat="1" ht="14.25" thickBot="1" x14ac:dyDescent="0.2">
      <c r="A103"/>
      <c r="B103" s="14"/>
      <c r="C103" s="14"/>
      <c r="D103" s="14"/>
      <c r="E103" s="14"/>
      <c r="F103" s="14"/>
      <c r="G103" s="14"/>
      <c r="H103" s="14"/>
      <c r="I103" s="14"/>
      <c r="J103" s="111" t="s">
        <v>22</v>
      </c>
      <c r="K103" s="111"/>
      <c r="L103" s="111"/>
      <c r="M103" s="111"/>
      <c r="N103" s="111">
        <f>COUNTIF(B102:AC102,"")+COUNTIF(B102:AC102,"休")</f>
        <v>28</v>
      </c>
      <c r="O103" s="111"/>
      <c r="P103" s="112" t="s">
        <v>23</v>
      </c>
      <c r="Q103" s="112"/>
      <c r="R103" s="112"/>
      <c r="S103" s="112"/>
      <c r="T103" s="111">
        <f>COUNTIF(B102:AC102,"休")</f>
        <v>0</v>
      </c>
      <c r="U103" s="111"/>
      <c r="V103" s="112" t="s">
        <v>24</v>
      </c>
      <c r="W103" s="112"/>
      <c r="X103" s="112"/>
      <c r="Y103" s="112"/>
      <c r="Z103" s="113">
        <f>IFERROR(+T103/N103,"")</f>
        <v>0</v>
      </c>
      <c r="AA103" s="114"/>
      <c r="AB103" s="115" t="str">
        <f>IF(Z103="","",IF(Z103&gt;=0.285,"4週8休以上",""))</f>
        <v/>
      </c>
      <c r="AC103" s="116"/>
      <c r="AD103" s="116"/>
      <c r="AE103" s="117"/>
      <c r="AF103" s="11"/>
      <c r="AG103" s="11"/>
      <c r="AH103" s="11"/>
      <c r="AI103" s="11"/>
      <c r="AJ103" s="11"/>
    </row>
    <row r="105" spans="1:36" ht="14.25" thickBot="1" x14ac:dyDescent="0.2"/>
    <row r="106" spans="1:36" ht="13.5" customHeight="1" x14ac:dyDescent="0.15">
      <c r="A106" s="2" t="s">
        <v>0</v>
      </c>
      <c r="B106" s="16">
        <f>AC96+1</f>
        <v>45635</v>
      </c>
      <c r="C106" s="16">
        <f>B106+1</f>
        <v>45636</v>
      </c>
      <c r="D106" s="16">
        <f t="shared" ref="D106" si="26">C106+1</f>
        <v>45637</v>
      </c>
      <c r="E106" s="16">
        <f t="shared" ref="E106" si="27">D106+1</f>
        <v>45638</v>
      </c>
      <c r="F106" s="16">
        <f t="shared" ref="F106" si="28">E106+1</f>
        <v>45639</v>
      </c>
      <c r="G106" s="16">
        <f t="shared" ref="G106" si="29">F106+1</f>
        <v>45640</v>
      </c>
      <c r="H106" s="16">
        <f t="shared" ref="H106" si="30">G106+1</f>
        <v>45641</v>
      </c>
      <c r="I106" s="16">
        <f t="shared" ref="I106" si="31">H106+1</f>
        <v>45642</v>
      </c>
      <c r="J106" s="16">
        <f t="shared" ref="J106" si="32">I106+1</f>
        <v>45643</v>
      </c>
      <c r="K106" s="16">
        <f t="shared" ref="K106" si="33">J106+1</f>
        <v>45644</v>
      </c>
      <c r="L106" s="16">
        <f t="shared" ref="L106" si="34">K106+1</f>
        <v>45645</v>
      </c>
      <c r="M106" s="16">
        <f t="shared" ref="M106" si="35">L106+1</f>
        <v>45646</v>
      </c>
      <c r="N106" s="16">
        <f t="shared" ref="N106" si="36">M106+1</f>
        <v>45647</v>
      </c>
      <c r="O106" s="16">
        <f t="shared" ref="O106" si="37">N106+1</f>
        <v>45648</v>
      </c>
      <c r="P106" s="16">
        <f>O106+1</f>
        <v>45649</v>
      </c>
      <c r="Q106" s="16">
        <f t="shared" ref="Q106" si="38">P106+1</f>
        <v>45650</v>
      </c>
      <c r="R106" s="16">
        <f t="shared" ref="R106" si="39">Q106+1</f>
        <v>45651</v>
      </c>
      <c r="S106" s="16">
        <f t="shared" ref="S106" si="40">R106+1</f>
        <v>45652</v>
      </c>
      <c r="T106" s="16">
        <f t="shared" ref="T106" si="41">S106+1</f>
        <v>45653</v>
      </c>
      <c r="U106" s="16">
        <f t="shared" ref="U106" si="42">T106+1</f>
        <v>45654</v>
      </c>
      <c r="V106" s="16">
        <f t="shared" ref="V106" si="43">U106+1</f>
        <v>45655</v>
      </c>
      <c r="W106" s="16">
        <f t="shared" ref="W106" si="44">V106+1</f>
        <v>45656</v>
      </c>
      <c r="X106" s="16">
        <f t="shared" ref="X106" si="45">W106+1</f>
        <v>45657</v>
      </c>
      <c r="Y106" s="16">
        <f t="shared" ref="Y106" si="46">X106+1</f>
        <v>45658</v>
      </c>
      <c r="Z106" s="16">
        <f t="shared" ref="Z106" si="47">Y106+1</f>
        <v>45659</v>
      </c>
      <c r="AA106" s="16">
        <f t="shared" ref="AA106" si="48">Z106+1</f>
        <v>45660</v>
      </c>
      <c r="AB106" s="16">
        <f t="shared" ref="AB106" si="49">AA106+1</f>
        <v>45661</v>
      </c>
      <c r="AC106" s="16">
        <f t="shared" ref="AC106" si="50">AB106+1</f>
        <v>45662</v>
      </c>
      <c r="AD106" s="99" t="s">
        <v>26</v>
      </c>
      <c r="AE106" s="102" t="s">
        <v>27</v>
      </c>
      <c r="AG106"/>
      <c r="AH106"/>
      <c r="AI106"/>
      <c r="AJ106"/>
    </row>
    <row r="107" spans="1:36" ht="15.75" customHeight="1" x14ac:dyDescent="0.15">
      <c r="A107" s="3" t="s">
        <v>2</v>
      </c>
      <c r="B107" s="18" t="str">
        <f>TEXT(WEEKDAY(+B106),"aaa")</f>
        <v>月</v>
      </c>
      <c r="C107" s="18" t="str">
        <f t="shared" ref="C107:AC107" si="51">TEXT(WEEKDAY(+C106),"aaa")</f>
        <v>火</v>
      </c>
      <c r="D107" s="18" t="str">
        <f t="shared" si="51"/>
        <v>水</v>
      </c>
      <c r="E107" s="18" t="str">
        <f t="shared" si="51"/>
        <v>木</v>
      </c>
      <c r="F107" s="18" t="str">
        <f t="shared" si="51"/>
        <v>金</v>
      </c>
      <c r="G107" s="18" t="str">
        <f t="shared" si="51"/>
        <v>土</v>
      </c>
      <c r="H107" s="18" t="str">
        <f t="shared" si="51"/>
        <v>日</v>
      </c>
      <c r="I107" s="18" t="str">
        <f t="shared" si="51"/>
        <v>月</v>
      </c>
      <c r="J107" s="18" t="str">
        <f t="shared" si="51"/>
        <v>火</v>
      </c>
      <c r="K107" s="18" t="str">
        <f t="shared" si="51"/>
        <v>水</v>
      </c>
      <c r="L107" s="18" t="str">
        <f t="shared" si="51"/>
        <v>木</v>
      </c>
      <c r="M107" s="18" t="str">
        <f t="shared" si="51"/>
        <v>金</v>
      </c>
      <c r="N107" s="18" t="str">
        <f t="shared" si="51"/>
        <v>土</v>
      </c>
      <c r="O107" s="18" t="str">
        <f t="shared" si="51"/>
        <v>日</v>
      </c>
      <c r="P107" s="18" t="str">
        <f t="shared" si="51"/>
        <v>月</v>
      </c>
      <c r="Q107" s="18" t="str">
        <f t="shared" si="51"/>
        <v>火</v>
      </c>
      <c r="R107" s="18" t="str">
        <f t="shared" si="51"/>
        <v>水</v>
      </c>
      <c r="S107" s="18" t="str">
        <f t="shared" si="51"/>
        <v>木</v>
      </c>
      <c r="T107" s="18" t="str">
        <f t="shared" si="51"/>
        <v>金</v>
      </c>
      <c r="U107" s="18" t="str">
        <f t="shared" si="51"/>
        <v>土</v>
      </c>
      <c r="V107" s="18" t="str">
        <f t="shared" si="51"/>
        <v>日</v>
      </c>
      <c r="W107" s="18" t="str">
        <f t="shared" si="51"/>
        <v>月</v>
      </c>
      <c r="X107" s="18" t="str">
        <f t="shared" si="51"/>
        <v>火</v>
      </c>
      <c r="Y107" s="18" t="str">
        <f t="shared" si="51"/>
        <v>水</v>
      </c>
      <c r="Z107" s="18" t="str">
        <f t="shared" si="51"/>
        <v>木</v>
      </c>
      <c r="AA107" s="18" t="str">
        <f t="shared" si="51"/>
        <v>金</v>
      </c>
      <c r="AB107" s="18" t="str">
        <f t="shared" si="51"/>
        <v>土</v>
      </c>
      <c r="AC107" s="18" t="str">
        <f t="shared" si="51"/>
        <v>日</v>
      </c>
      <c r="AD107" s="100"/>
      <c r="AE107" s="103"/>
      <c r="AG107"/>
      <c r="AH107"/>
      <c r="AI107"/>
      <c r="AJ107"/>
    </row>
    <row r="108" spans="1:36" ht="16.5" customHeight="1" x14ac:dyDescent="0.15">
      <c r="A108" s="105" t="s">
        <v>12</v>
      </c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100"/>
      <c r="AE108" s="103"/>
      <c r="AG108"/>
      <c r="AH108"/>
      <c r="AI108"/>
      <c r="AJ108"/>
    </row>
    <row r="109" spans="1:36" ht="16.5" customHeight="1" x14ac:dyDescent="0.15">
      <c r="A109" s="106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100"/>
      <c r="AE109" s="103"/>
      <c r="AG109"/>
      <c r="AH109"/>
      <c r="AI109"/>
      <c r="AJ109"/>
    </row>
    <row r="110" spans="1:36" ht="16.5" customHeight="1" x14ac:dyDescent="0.15">
      <c r="A110" s="106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100"/>
      <c r="AE110" s="103"/>
    </row>
    <row r="111" spans="1:36" ht="16.5" customHeight="1" x14ac:dyDescent="0.15">
      <c r="A111" s="107"/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8"/>
      <c r="Y111" s="98"/>
      <c r="Z111" s="98"/>
      <c r="AA111" s="98"/>
      <c r="AB111" s="98"/>
      <c r="AC111" s="98"/>
      <c r="AD111" s="101"/>
      <c r="AE111" s="104"/>
    </row>
    <row r="112" spans="1:36" s="1" customFormat="1" ht="34.5" customHeight="1" thickBot="1" x14ac:dyDescent="0.2">
      <c r="A112" s="13" t="s">
        <v>1</v>
      </c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4">
        <f>COUNTIF(B112:AC112,"休")</f>
        <v>0</v>
      </c>
      <c r="AE112" s="5">
        <f>+AD112+AE100</f>
        <v>0</v>
      </c>
      <c r="AF112" s="10"/>
      <c r="AG112" s="10"/>
      <c r="AH112" s="10"/>
      <c r="AI112" s="10"/>
      <c r="AJ112" s="10"/>
    </row>
    <row r="113" spans="1:36" s="9" customFormat="1" ht="14.25" thickBot="1" x14ac:dyDescent="0.2">
      <c r="A113"/>
      <c r="B113" s="14"/>
      <c r="C113" s="14"/>
      <c r="D113" s="14"/>
      <c r="E113" s="14"/>
      <c r="F113" s="14"/>
      <c r="G113" s="14"/>
      <c r="H113" s="14"/>
      <c r="I113" s="14"/>
      <c r="J113" s="111" t="s">
        <v>22</v>
      </c>
      <c r="K113" s="111"/>
      <c r="L113" s="111"/>
      <c r="M113" s="111"/>
      <c r="N113" s="111">
        <f>COUNTIF(B112:AC112,"")+COUNTIF(B112:AC112,"休")</f>
        <v>28</v>
      </c>
      <c r="O113" s="111"/>
      <c r="P113" s="112" t="s">
        <v>23</v>
      </c>
      <c r="Q113" s="112"/>
      <c r="R113" s="112"/>
      <c r="S113" s="112"/>
      <c r="T113" s="111">
        <f>COUNTIF(B112:AC112,"休")</f>
        <v>0</v>
      </c>
      <c r="U113" s="111"/>
      <c r="V113" s="112" t="s">
        <v>24</v>
      </c>
      <c r="W113" s="112"/>
      <c r="X113" s="112"/>
      <c r="Y113" s="112"/>
      <c r="Z113" s="113">
        <f>IFERROR(+T113/N113,"")</f>
        <v>0</v>
      </c>
      <c r="AA113" s="114"/>
      <c r="AB113" s="115" t="str">
        <f>IF(Z113="","",IF(Z113&gt;=0.285,"4週8休以上",""))</f>
        <v/>
      </c>
      <c r="AC113" s="116"/>
      <c r="AD113" s="116"/>
      <c r="AE113" s="117"/>
      <c r="AF113" s="11"/>
      <c r="AG113" s="11"/>
      <c r="AH113" s="11"/>
      <c r="AI113" s="11"/>
      <c r="AJ113" s="11"/>
    </row>
    <row r="115" spans="1:36" ht="14.25" thickBot="1" x14ac:dyDescent="0.2"/>
    <row r="116" spans="1:36" ht="13.5" customHeight="1" x14ac:dyDescent="0.15">
      <c r="A116" s="2" t="s">
        <v>0</v>
      </c>
      <c r="B116" s="16">
        <f>AC106+1</f>
        <v>45663</v>
      </c>
      <c r="C116" s="16">
        <f>B116+1</f>
        <v>45664</v>
      </c>
      <c r="D116" s="16">
        <f t="shared" ref="D116" si="52">C116+1</f>
        <v>45665</v>
      </c>
      <c r="E116" s="16">
        <f t="shared" ref="E116" si="53">D116+1</f>
        <v>45666</v>
      </c>
      <c r="F116" s="16">
        <f t="shared" ref="F116" si="54">E116+1</f>
        <v>45667</v>
      </c>
      <c r="G116" s="16">
        <f t="shared" ref="G116" si="55">F116+1</f>
        <v>45668</v>
      </c>
      <c r="H116" s="16">
        <f t="shared" ref="H116" si="56">G116+1</f>
        <v>45669</v>
      </c>
      <c r="I116" s="16">
        <f t="shared" ref="I116" si="57">H116+1</f>
        <v>45670</v>
      </c>
      <c r="J116" s="16">
        <f t="shared" ref="J116" si="58">I116+1</f>
        <v>45671</v>
      </c>
      <c r="K116" s="16">
        <f t="shared" ref="K116" si="59">J116+1</f>
        <v>45672</v>
      </c>
      <c r="L116" s="16">
        <f t="shared" ref="L116" si="60">K116+1</f>
        <v>45673</v>
      </c>
      <c r="M116" s="16">
        <f t="shared" ref="M116" si="61">L116+1</f>
        <v>45674</v>
      </c>
      <c r="N116" s="16">
        <f t="shared" ref="N116" si="62">M116+1</f>
        <v>45675</v>
      </c>
      <c r="O116" s="16">
        <f t="shared" ref="O116" si="63">N116+1</f>
        <v>45676</v>
      </c>
      <c r="P116" s="16">
        <f>O116+1</f>
        <v>45677</v>
      </c>
      <c r="Q116" s="16">
        <f t="shared" ref="Q116" si="64">P116+1</f>
        <v>45678</v>
      </c>
      <c r="R116" s="16">
        <f t="shared" ref="R116" si="65">Q116+1</f>
        <v>45679</v>
      </c>
      <c r="S116" s="16">
        <f t="shared" ref="S116" si="66">R116+1</f>
        <v>45680</v>
      </c>
      <c r="T116" s="16">
        <f t="shared" ref="T116" si="67">S116+1</f>
        <v>45681</v>
      </c>
      <c r="U116" s="16">
        <f t="shared" ref="U116" si="68">T116+1</f>
        <v>45682</v>
      </c>
      <c r="V116" s="16">
        <f t="shared" ref="V116" si="69">U116+1</f>
        <v>45683</v>
      </c>
      <c r="W116" s="16">
        <f t="shared" ref="W116" si="70">V116+1</f>
        <v>45684</v>
      </c>
      <c r="X116" s="16">
        <f t="shared" ref="X116" si="71">W116+1</f>
        <v>45685</v>
      </c>
      <c r="Y116" s="16">
        <f t="shared" ref="Y116" si="72">X116+1</f>
        <v>45686</v>
      </c>
      <c r="Z116" s="16">
        <f t="shared" ref="Z116" si="73">Y116+1</f>
        <v>45687</v>
      </c>
      <c r="AA116" s="16">
        <f t="shared" ref="AA116" si="74">Z116+1</f>
        <v>45688</v>
      </c>
      <c r="AB116" s="16">
        <f t="shared" ref="AB116" si="75">AA116+1</f>
        <v>45689</v>
      </c>
      <c r="AC116" s="16">
        <f t="shared" ref="AC116" si="76">AB116+1</f>
        <v>45690</v>
      </c>
      <c r="AD116" s="99" t="s">
        <v>26</v>
      </c>
      <c r="AE116" s="102" t="s">
        <v>27</v>
      </c>
      <c r="AG116"/>
      <c r="AH116"/>
      <c r="AI116"/>
      <c r="AJ116"/>
    </row>
    <row r="117" spans="1:36" ht="15.75" customHeight="1" x14ac:dyDescent="0.15">
      <c r="A117" s="3" t="s">
        <v>2</v>
      </c>
      <c r="B117" s="18" t="str">
        <f>TEXT(WEEKDAY(+B116),"aaa")</f>
        <v>月</v>
      </c>
      <c r="C117" s="18" t="str">
        <f t="shared" ref="C117:AC117" si="77">TEXT(WEEKDAY(+C116),"aaa")</f>
        <v>火</v>
      </c>
      <c r="D117" s="18" t="str">
        <f t="shared" si="77"/>
        <v>水</v>
      </c>
      <c r="E117" s="18" t="str">
        <f t="shared" si="77"/>
        <v>木</v>
      </c>
      <c r="F117" s="18" t="str">
        <f t="shared" si="77"/>
        <v>金</v>
      </c>
      <c r="G117" s="18" t="str">
        <f t="shared" si="77"/>
        <v>土</v>
      </c>
      <c r="H117" s="18" t="str">
        <f t="shared" si="77"/>
        <v>日</v>
      </c>
      <c r="I117" s="18" t="str">
        <f t="shared" si="77"/>
        <v>月</v>
      </c>
      <c r="J117" s="18" t="str">
        <f t="shared" si="77"/>
        <v>火</v>
      </c>
      <c r="K117" s="18" t="str">
        <f t="shared" si="77"/>
        <v>水</v>
      </c>
      <c r="L117" s="18" t="str">
        <f t="shared" si="77"/>
        <v>木</v>
      </c>
      <c r="M117" s="18" t="str">
        <f t="shared" si="77"/>
        <v>金</v>
      </c>
      <c r="N117" s="18" t="str">
        <f t="shared" si="77"/>
        <v>土</v>
      </c>
      <c r="O117" s="18" t="str">
        <f t="shared" si="77"/>
        <v>日</v>
      </c>
      <c r="P117" s="18" t="str">
        <f t="shared" si="77"/>
        <v>月</v>
      </c>
      <c r="Q117" s="18" t="str">
        <f t="shared" si="77"/>
        <v>火</v>
      </c>
      <c r="R117" s="18" t="str">
        <f t="shared" si="77"/>
        <v>水</v>
      </c>
      <c r="S117" s="18" t="str">
        <f t="shared" si="77"/>
        <v>木</v>
      </c>
      <c r="T117" s="18" t="str">
        <f t="shared" si="77"/>
        <v>金</v>
      </c>
      <c r="U117" s="18" t="str">
        <f t="shared" si="77"/>
        <v>土</v>
      </c>
      <c r="V117" s="18" t="str">
        <f t="shared" si="77"/>
        <v>日</v>
      </c>
      <c r="W117" s="18" t="str">
        <f t="shared" si="77"/>
        <v>月</v>
      </c>
      <c r="X117" s="18" t="str">
        <f t="shared" si="77"/>
        <v>火</v>
      </c>
      <c r="Y117" s="18" t="str">
        <f t="shared" si="77"/>
        <v>水</v>
      </c>
      <c r="Z117" s="18" t="str">
        <f t="shared" si="77"/>
        <v>木</v>
      </c>
      <c r="AA117" s="18" t="str">
        <f t="shared" si="77"/>
        <v>金</v>
      </c>
      <c r="AB117" s="18" t="str">
        <f t="shared" si="77"/>
        <v>土</v>
      </c>
      <c r="AC117" s="18" t="str">
        <f t="shared" si="77"/>
        <v>日</v>
      </c>
      <c r="AD117" s="100"/>
      <c r="AE117" s="103"/>
      <c r="AG117"/>
      <c r="AH117"/>
      <c r="AI117"/>
      <c r="AJ117"/>
    </row>
    <row r="118" spans="1:36" ht="16.5" customHeight="1" x14ac:dyDescent="0.15">
      <c r="A118" s="105" t="s">
        <v>12</v>
      </c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100"/>
      <c r="AE118" s="103"/>
      <c r="AG118"/>
      <c r="AH118"/>
      <c r="AI118"/>
      <c r="AJ118"/>
    </row>
    <row r="119" spans="1:36" ht="16.5" customHeight="1" x14ac:dyDescent="0.15">
      <c r="A119" s="106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100"/>
      <c r="AE119" s="103"/>
      <c r="AG119"/>
      <c r="AH119"/>
      <c r="AI119"/>
      <c r="AJ119"/>
    </row>
    <row r="120" spans="1:36" ht="16.5" customHeight="1" x14ac:dyDescent="0.15">
      <c r="A120" s="106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100"/>
      <c r="AE120" s="103"/>
    </row>
    <row r="121" spans="1:36" ht="16.5" customHeight="1" x14ac:dyDescent="0.15">
      <c r="A121" s="107"/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98"/>
      <c r="Y121" s="98"/>
      <c r="Z121" s="98"/>
      <c r="AA121" s="98"/>
      <c r="AB121" s="98"/>
      <c r="AC121" s="98"/>
      <c r="AD121" s="101"/>
      <c r="AE121" s="104"/>
    </row>
    <row r="122" spans="1:36" s="1" customFormat="1" ht="34.5" customHeight="1" thickBot="1" x14ac:dyDescent="0.2">
      <c r="A122" s="13" t="s">
        <v>1</v>
      </c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4">
        <f>COUNTIF(B122:AC122,"休")</f>
        <v>0</v>
      </c>
      <c r="AE122" s="5">
        <f>+AD122+AE112</f>
        <v>0</v>
      </c>
      <c r="AF122" s="10"/>
      <c r="AG122" s="10"/>
      <c r="AH122" s="10"/>
      <c r="AI122" s="10"/>
      <c r="AJ122" s="10"/>
    </row>
    <row r="123" spans="1:36" s="9" customFormat="1" ht="14.25" thickBot="1" x14ac:dyDescent="0.2">
      <c r="A123"/>
      <c r="B123" s="14"/>
      <c r="C123" s="14"/>
      <c r="D123" s="14"/>
      <c r="E123" s="14"/>
      <c r="F123" s="14"/>
      <c r="G123" s="14"/>
      <c r="H123" s="14"/>
      <c r="I123" s="14"/>
      <c r="J123" s="111" t="s">
        <v>22</v>
      </c>
      <c r="K123" s="111"/>
      <c r="L123" s="111"/>
      <c r="M123" s="111"/>
      <c r="N123" s="111">
        <f>COUNTIF(B122:AC122,"")+COUNTIF(B122:AC122,"休")</f>
        <v>28</v>
      </c>
      <c r="O123" s="111"/>
      <c r="P123" s="112" t="s">
        <v>23</v>
      </c>
      <c r="Q123" s="112"/>
      <c r="R123" s="112"/>
      <c r="S123" s="112"/>
      <c r="T123" s="111">
        <f>COUNTIF(B122:AC122,"休")</f>
        <v>0</v>
      </c>
      <c r="U123" s="111"/>
      <c r="V123" s="112" t="s">
        <v>24</v>
      </c>
      <c r="W123" s="112"/>
      <c r="X123" s="112"/>
      <c r="Y123" s="112"/>
      <c r="Z123" s="113">
        <f>IFERROR(+T123/N123,"")</f>
        <v>0</v>
      </c>
      <c r="AA123" s="114"/>
      <c r="AB123" s="115" t="str">
        <f>IF(Z123="","",IF(Z123&gt;=0.285,"4週8休以上",""))</f>
        <v/>
      </c>
      <c r="AC123" s="116"/>
      <c r="AD123" s="116"/>
      <c r="AE123" s="117"/>
      <c r="AF123" s="11"/>
      <c r="AG123" s="11"/>
      <c r="AH123" s="11"/>
      <c r="AI123" s="11"/>
      <c r="AJ123" s="11"/>
    </row>
    <row r="125" spans="1:36" ht="14.25" thickBot="1" x14ac:dyDescent="0.2"/>
    <row r="126" spans="1:36" ht="13.5" customHeight="1" x14ac:dyDescent="0.15">
      <c r="A126" s="2" t="s">
        <v>0</v>
      </c>
      <c r="B126" s="16">
        <f>AC116+1</f>
        <v>45691</v>
      </c>
      <c r="C126" s="16">
        <f>B126+1</f>
        <v>45692</v>
      </c>
      <c r="D126" s="16">
        <f t="shared" ref="D126" si="78">C126+1</f>
        <v>45693</v>
      </c>
      <c r="E126" s="16">
        <f t="shared" ref="E126" si="79">D126+1</f>
        <v>45694</v>
      </c>
      <c r="F126" s="16">
        <f t="shared" ref="F126" si="80">E126+1</f>
        <v>45695</v>
      </c>
      <c r="G126" s="16">
        <f t="shared" ref="G126" si="81">F126+1</f>
        <v>45696</v>
      </c>
      <c r="H126" s="16">
        <f t="shared" ref="H126" si="82">G126+1</f>
        <v>45697</v>
      </c>
      <c r="I126" s="16">
        <f t="shared" ref="I126" si="83">H126+1</f>
        <v>45698</v>
      </c>
      <c r="J126" s="16">
        <f t="shared" ref="J126" si="84">I126+1</f>
        <v>45699</v>
      </c>
      <c r="K126" s="16">
        <f t="shared" ref="K126" si="85">J126+1</f>
        <v>45700</v>
      </c>
      <c r="L126" s="16">
        <f t="shared" ref="L126" si="86">K126+1</f>
        <v>45701</v>
      </c>
      <c r="M126" s="16">
        <f t="shared" ref="M126" si="87">L126+1</f>
        <v>45702</v>
      </c>
      <c r="N126" s="16">
        <f t="shared" ref="N126" si="88">M126+1</f>
        <v>45703</v>
      </c>
      <c r="O126" s="16">
        <f t="shared" ref="O126" si="89">N126+1</f>
        <v>45704</v>
      </c>
      <c r="P126" s="16">
        <f>O126+1</f>
        <v>45705</v>
      </c>
      <c r="Q126" s="16">
        <f t="shared" ref="Q126" si="90">P126+1</f>
        <v>45706</v>
      </c>
      <c r="R126" s="16">
        <f t="shared" ref="R126" si="91">Q126+1</f>
        <v>45707</v>
      </c>
      <c r="S126" s="16">
        <f t="shared" ref="S126" si="92">R126+1</f>
        <v>45708</v>
      </c>
      <c r="T126" s="16">
        <f t="shared" ref="T126" si="93">S126+1</f>
        <v>45709</v>
      </c>
      <c r="U126" s="16">
        <f t="shared" ref="U126" si="94">T126+1</f>
        <v>45710</v>
      </c>
      <c r="V126" s="16">
        <f t="shared" ref="V126" si="95">U126+1</f>
        <v>45711</v>
      </c>
      <c r="W126" s="16">
        <f t="shared" ref="W126" si="96">V126+1</f>
        <v>45712</v>
      </c>
      <c r="X126" s="16">
        <f t="shared" ref="X126" si="97">W126+1</f>
        <v>45713</v>
      </c>
      <c r="Y126" s="16">
        <f t="shared" ref="Y126" si="98">X126+1</f>
        <v>45714</v>
      </c>
      <c r="Z126" s="16">
        <f t="shared" ref="Z126" si="99">Y126+1</f>
        <v>45715</v>
      </c>
      <c r="AA126" s="16">
        <f t="shared" ref="AA126" si="100">Z126+1</f>
        <v>45716</v>
      </c>
      <c r="AB126" s="16">
        <f t="shared" ref="AB126" si="101">AA126+1</f>
        <v>45717</v>
      </c>
      <c r="AC126" s="16">
        <f t="shared" ref="AC126" si="102">AB126+1</f>
        <v>45718</v>
      </c>
      <c r="AD126" s="99" t="s">
        <v>26</v>
      </c>
      <c r="AE126" s="102" t="s">
        <v>27</v>
      </c>
      <c r="AG126"/>
      <c r="AH126"/>
      <c r="AI126"/>
      <c r="AJ126"/>
    </row>
    <row r="127" spans="1:36" ht="15.75" customHeight="1" x14ac:dyDescent="0.15">
      <c r="A127" s="3" t="s">
        <v>2</v>
      </c>
      <c r="B127" s="18" t="str">
        <f>TEXT(WEEKDAY(+B126),"aaa")</f>
        <v>月</v>
      </c>
      <c r="C127" s="18" t="str">
        <f t="shared" ref="C127:AC127" si="103">TEXT(WEEKDAY(+C126),"aaa")</f>
        <v>火</v>
      </c>
      <c r="D127" s="18" t="str">
        <f t="shared" si="103"/>
        <v>水</v>
      </c>
      <c r="E127" s="18" t="str">
        <f t="shared" si="103"/>
        <v>木</v>
      </c>
      <c r="F127" s="18" t="str">
        <f t="shared" si="103"/>
        <v>金</v>
      </c>
      <c r="G127" s="18" t="str">
        <f t="shared" si="103"/>
        <v>土</v>
      </c>
      <c r="H127" s="18" t="str">
        <f t="shared" si="103"/>
        <v>日</v>
      </c>
      <c r="I127" s="18" t="str">
        <f t="shared" si="103"/>
        <v>月</v>
      </c>
      <c r="J127" s="18" t="str">
        <f t="shared" si="103"/>
        <v>火</v>
      </c>
      <c r="K127" s="18" t="str">
        <f t="shared" si="103"/>
        <v>水</v>
      </c>
      <c r="L127" s="18" t="str">
        <f t="shared" si="103"/>
        <v>木</v>
      </c>
      <c r="M127" s="18" t="str">
        <f t="shared" si="103"/>
        <v>金</v>
      </c>
      <c r="N127" s="18" t="str">
        <f t="shared" si="103"/>
        <v>土</v>
      </c>
      <c r="O127" s="18" t="str">
        <f t="shared" si="103"/>
        <v>日</v>
      </c>
      <c r="P127" s="18" t="str">
        <f t="shared" si="103"/>
        <v>月</v>
      </c>
      <c r="Q127" s="18" t="str">
        <f t="shared" si="103"/>
        <v>火</v>
      </c>
      <c r="R127" s="18" t="str">
        <f t="shared" si="103"/>
        <v>水</v>
      </c>
      <c r="S127" s="18" t="str">
        <f t="shared" si="103"/>
        <v>木</v>
      </c>
      <c r="T127" s="18" t="str">
        <f t="shared" si="103"/>
        <v>金</v>
      </c>
      <c r="U127" s="18" t="str">
        <f t="shared" si="103"/>
        <v>土</v>
      </c>
      <c r="V127" s="18" t="str">
        <f t="shared" si="103"/>
        <v>日</v>
      </c>
      <c r="W127" s="18" t="str">
        <f t="shared" si="103"/>
        <v>月</v>
      </c>
      <c r="X127" s="18" t="str">
        <f t="shared" si="103"/>
        <v>火</v>
      </c>
      <c r="Y127" s="18" t="str">
        <f t="shared" si="103"/>
        <v>水</v>
      </c>
      <c r="Z127" s="18" t="str">
        <f t="shared" si="103"/>
        <v>木</v>
      </c>
      <c r="AA127" s="18" t="str">
        <f t="shared" si="103"/>
        <v>金</v>
      </c>
      <c r="AB127" s="18" t="str">
        <f t="shared" si="103"/>
        <v>土</v>
      </c>
      <c r="AC127" s="18" t="str">
        <f t="shared" si="103"/>
        <v>日</v>
      </c>
      <c r="AD127" s="100"/>
      <c r="AE127" s="103"/>
      <c r="AG127"/>
      <c r="AH127"/>
      <c r="AI127"/>
      <c r="AJ127"/>
    </row>
    <row r="128" spans="1:36" ht="16.5" customHeight="1" x14ac:dyDescent="0.15">
      <c r="A128" s="105" t="s">
        <v>12</v>
      </c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  <c r="AA128" s="96"/>
      <c r="AB128" s="96"/>
      <c r="AC128" s="96"/>
      <c r="AD128" s="100"/>
      <c r="AE128" s="103"/>
      <c r="AG128"/>
      <c r="AH128"/>
      <c r="AI128"/>
      <c r="AJ128"/>
    </row>
    <row r="129" spans="1:36" ht="16.5" customHeight="1" x14ac:dyDescent="0.15">
      <c r="A129" s="106"/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100"/>
      <c r="AE129" s="103"/>
      <c r="AG129"/>
      <c r="AH129"/>
      <c r="AI129"/>
      <c r="AJ129"/>
    </row>
    <row r="130" spans="1:36" ht="16.5" customHeight="1" x14ac:dyDescent="0.15">
      <c r="A130" s="106"/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  <c r="AD130" s="100"/>
      <c r="AE130" s="103"/>
    </row>
    <row r="131" spans="1:36" ht="16.5" customHeight="1" x14ac:dyDescent="0.15">
      <c r="A131" s="107"/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  <c r="AA131" s="98"/>
      <c r="AB131" s="98"/>
      <c r="AC131" s="98"/>
      <c r="AD131" s="101"/>
      <c r="AE131" s="104"/>
    </row>
    <row r="132" spans="1:36" s="1" customFormat="1" ht="34.5" customHeight="1" thickBot="1" x14ac:dyDescent="0.2">
      <c r="A132" s="13" t="s">
        <v>1</v>
      </c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4">
        <f>COUNTIF(B132:AC132,"休")</f>
        <v>0</v>
      </c>
      <c r="AE132" s="5">
        <f>+AD132+AE122</f>
        <v>0</v>
      </c>
      <c r="AF132" s="10"/>
      <c r="AG132" s="10"/>
      <c r="AH132" s="10"/>
      <c r="AI132" s="10"/>
      <c r="AJ132" s="10"/>
    </row>
    <row r="133" spans="1:36" s="9" customFormat="1" ht="14.25" thickBot="1" x14ac:dyDescent="0.2">
      <c r="A133"/>
      <c r="B133" s="14"/>
      <c r="C133" s="14"/>
      <c r="D133" s="14"/>
      <c r="E133" s="14"/>
      <c r="F133" s="14"/>
      <c r="G133" s="14"/>
      <c r="H133" s="14"/>
      <c r="I133" s="14"/>
      <c r="J133" s="111" t="s">
        <v>22</v>
      </c>
      <c r="K133" s="111"/>
      <c r="L133" s="111"/>
      <c r="M133" s="111"/>
      <c r="N133" s="111">
        <f>COUNTIF(B132:AC132,"")+COUNTIF(B132:AC132,"休")</f>
        <v>28</v>
      </c>
      <c r="O133" s="111"/>
      <c r="P133" s="112" t="s">
        <v>23</v>
      </c>
      <c r="Q133" s="112"/>
      <c r="R133" s="112"/>
      <c r="S133" s="112"/>
      <c r="T133" s="111">
        <f>COUNTIF(B132:AC132,"休")</f>
        <v>0</v>
      </c>
      <c r="U133" s="111"/>
      <c r="V133" s="112" t="s">
        <v>24</v>
      </c>
      <c r="W133" s="112"/>
      <c r="X133" s="112"/>
      <c r="Y133" s="112"/>
      <c r="Z133" s="113">
        <f>IFERROR(+T133/N133,"")</f>
        <v>0</v>
      </c>
      <c r="AA133" s="114"/>
      <c r="AB133" s="115" t="str">
        <f>IF(Z133="","",IF(Z133&gt;=0.285,"4週8休以上",""))</f>
        <v/>
      </c>
      <c r="AC133" s="116"/>
      <c r="AD133" s="116"/>
      <c r="AE133" s="117"/>
      <c r="AF133" s="11"/>
      <c r="AG133" s="11"/>
      <c r="AH133" s="11"/>
      <c r="AI133" s="11"/>
      <c r="AJ133" s="11"/>
    </row>
    <row r="135" spans="1:36" ht="14.25" thickBot="1" x14ac:dyDescent="0.2"/>
    <row r="136" spans="1:36" ht="13.5" customHeight="1" x14ac:dyDescent="0.15">
      <c r="A136" s="2" t="s">
        <v>0</v>
      </c>
      <c r="B136" s="16">
        <f>AC126+1</f>
        <v>45719</v>
      </c>
      <c r="C136" s="16">
        <f>B136+1</f>
        <v>45720</v>
      </c>
      <c r="D136" s="16">
        <f t="shared" ref="D136" si="104">C136+1</f>
        <v>45721</v>
      </c>
      <c r="E136" s="16">
        <f t="shared" ref="E136" si="105">D136+1</f>
        <v>45722</v>
      </c>
      <c r="F136" s="16">
        <f t="shared" ref="F136" si="106">E136+1</f>
        <v>45723</v>
      </c>
      <c r="G136" s="16">
        <f t="shared" ref="G136" si="107">F136+1</f>
        <v>45724</v>
      </c>
      <c r="H136" s="16">
        <f t="shared" ref="H136" si="108">G136+1</f>
        <v>45725</v>
      </c>
      <c r="I136" s="16">
        <f t="shared" ref="I136" si="109">H136+1</f>
        <v>45726</v>
      </c>
      <c r="J136" s="16">
        <f t="shared" ref="J136" si="110">I136+1</f>
        <v>45727</v>
      </c>
      <c r="K136" s="16">
        <f t="shared" ref="K136" si="111">J136+1</f>
        <v>45728</v>
      </c>
      <c r="L136" s="16">
        <f t="shared" ref="L136" si="112">K136+1</f>
        <v>45729</v>
      </c>
      <c r="M136" s="16">
        <f t="shared" ref="M136" si="113">L136+1</f>
        <v>45730</v>
      </c>
      <c r="N136" s="16">
        <f t="shared" ref="N136" si="114">M136+1</f>
        <v>45731</v>
      </c>
      <c r="O136" s="16">
        <f t="shared" ref="O136" si="115">N136+1</f>
        <v>45732</v>
      </c>
      <c r="P136" s="16">
        <f>O136+1</f>
        <v>45733</v>
      </c>
      <c r="Q136" s="16">
        <f t="shared" ref="Q136" si="116">P136+1</f>
        <v>45734</v>
      </c>
      <c r="R136" s="16">
        <f t="shared" ref="R136" si="117">Q136+1</f>
        <v>45735</v>
      </c>
      <c r="S136" s="16">
        <f t="shared" ref="S136" si="118">R136+1</f>
        <v>45736</v>
      </c>
      <c r="T136" s="16">
        <f t="shared" ref="T136" si="119">S136+1</f>
        <v>45737</v>
      </c>
      <c r="U136" s="16">
        <f t="shared" ref="U136" si="120">T136+1</f>
        <v>45738</v>
      </c>
      <c r="V136" s="16">
        <f t="shared" ref="V136" si="121">U136+1</f>
        <v>45739</v>
      </c>
      <c r="W136" s="16">
        <f t="shared" ref="W136" si="122">V136+1</f>
        <v>45740</v>
      </c>
      <c r="X136" s="16">
        <f t="shared" ref="X136" si="123">W136+1</f>
        <v>45741</v>
      </c>
      <c r="Y136" s="16">
        <f t="shared" ref="Y136" si="124">X136+1</f>
        <v>45742</v>
      </c>
      <c r="Z136" s="16">
        <f t="shared" ref="Z136" si="125">Y136+1</f>
        <v>45743</v>
      </c>
      <c r="AA136" s="16">
        <f t="shared" ref="AA136" si="126">Z136+1</f>
        <v>45744</v>
      </c>
      <c r="AB136" s="16">
        <f t="shared" ref="AB136" si="127">AA136+1</f>
        <v>45745</v>
      </c>
      <c r="AC136" s="16">
        <f t="shared" ref="AC136" si="128">AB136+1</f>
        <v>45746</v>
      </c>
      <c r="AD136" s="99" t="s">
        <v>26</v>
      </c>
      <c r="AE136" s="102" t="s">
        <v>27</v>
      </c>
      <c r="AG136"/>
      <c r="AH136"/>
      <c r="AI136"/>
      <c r="AJ136"/>
    </row>
    <row r="137" spans="1:36" ht="15.75" customHeight="1" x14ac:dyDescent="0.15">
      <c r="A137" s="3" t="s">
        <v>2</v>
      </c>
      <c r="B137" s="18" t="str">
        <f>TEXT(WEEKDAY(+B136),"aaa")</f>
        <v>月</v>
      </c>
      <c r="C137" s="18" t="str">
        <f t="shared" ref="C137:AC137" si="129">TEXT(WEEKDAY(+C136),"aaa")</f>
        <v>火</v>
      </c>
      <c r="D137" s="18" t="str">
        <f t="shared" si="129"/>
        <v>水</v>
      </c>
      <c r="E137" s="18" t="str">
        <f t="shared" si="129"/>
        <v>木</v>
      </c>
      <c r="F137" s="18" t="str">
        <f t="shared" si="129"/>
        <v>金</v>
      </c>
      <c r="G137" s="18" t="str">
        <f t="shared" si="129"/>
        <v>土</v>
      </c>
      <c r="H137" s="18" t="str">
        <f t="shared" si="129"/>
        <v>日</v>
      </c>
      <c r="I137" s="18" t="str">
        <f t="shared" si="129"/>
        <v>月</v>
      </c>
      <c r="J137" s="18" t="str">
        <f t="shared" si="129"/>
        <v>火</v>
      </c>
      <c r="K137" s="18" t="str">
        <f t="shared" si="129"/>
        <v>水</v>
      </c>
      <c r="L137" s="18" t="str">
        <f t="shared" si="129"/>
        <v>木</v>
      </c>
      <c r="M137" s="18" t="str">
        <f t="shared" si="129"/>
        <v>金</v>
      </c>
      <c r="N137" s="18" t="str">
        <f t="shared" si="129"/>
        <v>土</v>
      </c>
      <c r="O137" s="18" t="str">
        <f t="shared" si="129"/>
        <v>日</v>
      </c>
      <c r="P137" s="18" t="str">
        <f t="shared" si="129"/>
        <v>月</v>
      </c>
      <c r="Q137" s="18" t="str">
        <f t="shared" si="129"/>
        <v>火</v>
      </c>
      <c r="R137" s="18" t="str">
        <f t="shared" si="129"/>
        <v>水</v>
      </c>
      <c r="S137" s="18" t="str">
        <f t="shared" si="129"/>
        <v>木</v>
      </c>
      <c r="T137" s="18" t="str">
        <f t="shared" si="129"/>
        <v>金</v>
      </c>
      <c r="U137" s="18" t="str">
        <f t="shared" si="129"/>
        <v>土</v>
      </c>
      <c r="V137" s="18" t="str">
        <f t="shared" si="129"/>
        <v>日</v>
      </c>
      <c r="W137" s="18" t="str">
        <f t="shared" si="129"/>
        <v>月</v>
      </c>
      <c r="X137" s="18" t="str">
        <f t="shared" si="129"/>
        <v>火</v>
      </c>
      <c r="Y137" s="18" t="str">
        <f t="shared" si="129"/>
        <v>水</v>
      </c>
      <c r="Z137" s="18" t="str">
        <f t="shared" si="129"/>
        <v>木</v>
      </c>
      <c r="AA137" s="18" t="str">
        <f t="shared" si="129"/>
        <v>金</v>
      </c>
      <c r="AB137" s="18" t="str">
        <f t="shared" si="129"/>
        <v>土</v>
      </c>
      <c r="AC137" s="18" t="str">
        <f t="shared" si="129"/>
        <v>日</v>
      </c>
      <c r="AD137" s="100"/>
      <c r="AE137" s="103"/>
      <c r="AG137"/>
      <c r="AH137"/>
      <c r="AI137"/>
      <c r="AJ137"/>
    </row>
    <row r="138" spans="1:36" ht="16.5" customHeight="1" x14ac:dyDescent="0.15">
      <c r="A138" s="105" t="s">
        <v>12</v>
      </c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100"/>
      <c r="AE138" s="103"/>
      <c r="AG138"/>
      <c r="AH138"/>
      <c r="AI138"/>
      <c r="AJ138"/>
    </row>
    <row r="139" spans="1:36" ht="16.5" customHeight="1" x14ac:dyDescent="0.15">
      <c r="A139" s="106"/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  <c r="AA139" s="97"/>
      <c r="AB139" s="97"/>
      <c r="AC139" s="97"/>
      <c r="AD139" s="100"/>
      <c r="AE139" s="103"/>
      <c r="AG139"/>
      <c r="AH139"/>
      <c r="AI139"/>
      <c r="AJ139"/>
    </row>
    <row r="140" spans="1:36" ht="16.5" customHeight="1" x14ac:dyDescent="0.15">
      <c r="A140" s="106"/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  <c r="AA140" s="97"/>
      <c r="AB140" s="97"/>
      <c r="AC140" s="97"/>
      <c r="AD140" s="100"/>
      <c r="AE140" s="103"/>
    </row>
    <row r="141" spans="1:36" ht="16.5" customHeight="1" x14ac:dyDescent="0.15">
      <c r="A141" s="107"/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  <c r="W141" s="98"/>
      <c r="X141" s="98"/>
      <c r="Y141" s="98"/>
      <c r="Z141" s="98"/>
      <c r="AA141" s="98"/>
      <c r="AB141" s="98"/>
      <c r="AC141" s="98"/>
      <c r="AD141" s="101"/>
      <c r="AE141" s="104"/>
    </row>
    <row r="142" spans="1:36" s="1" customFormat="1" ht="34.5" customHeight="1" thickBot="1" x14ac:dyDescent="0.2">
      <c r="A142" s="13" t="s">
        <v>1</v>
      </c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4">
        <f>COUNTIF(B142:AC142,"休")</f>
        <v>0</v>
      </c>
      <c r="AE142" s="5">
        <f>+AD142+AE130</f>
        <v>0</v>
      </c>
      <c r="AF142" s="10"/>
      <c r="AG142" s="10"/>
      <c r="AH142" s="10"/>
      <c r="AI142" s="10"/>
      <c r="AJ142" s="10"/>
    </row>
    <row r="143" spans="1:36" s="9" customFormat="1" ht="14.25" thickBot="1" x14ac:dyDescent="0.2">
      <c r="A143"/>
      <c r="B143" s="14"/>
      <c r="C143" s="14"/>
      <c r="D143" s="14"/>
      <c r="E143" s="14"/>
      <c r="F143" s="14"/>
      <c r="G143" s="14"/>
      <c r="H143" s="14"/>
      <c r="I143" s="14"/>
      <c r="J143" s="111" t="s">
        <v>22</v>
      </c>
      <c r="K143" s="111"/>
      <c r="L143" s="111"/>
      <c r="M143" s="111"/>
      <c r="N143" s="111">
        <f>COUNTIF(B142:AC142,"")+COUNTIF(B142:AC142,"休")</f>
        <v>28</v>
      </c>
      <c r="O143" s="111"/>
      <c r="P143" s="112" t="s">
        <v>23</v>
      </c>
      <c r="Q143" s="112"/>
      <c r="R143" s="112"/>
      <c r="S143" s="112"/>
      <c r="T143" s="111">
        <f>COUNTIF(B142:AC142,"休")</f>
        <v>0</v>
      </c>
      <c r="U143" s="111"/>
      <c r="V143" s="112" t="s">
        <v>24</v>
      </c>
      <c r="W143" s="112"/>
      <c r="X143" s="112"/>
      <c r="Y143" s="112"/>
      <c r="Z143" s="113">
        <f>IFERROR(+T143/N143,"")</f>
        <v>0</v>
      </c>
      <c r="AA143" s="114"/>
      <c r="AB143" s="115" t="str">
        <f>IF(Z143="","",IF(Z143&gt;=0.285,"4週8休以上",""))</f>
        <v/>
      </c>
      <c r="AC143" s="116"/>
      <c r="AD143" s="116"/>
      <c r="AE143" s="117"/>
      <c r="AF143" s="11"/>
      <c r="AG143" s="11"/>
      <c r="AH143" s="11"/>
      <c r="AI143" s="11"/>
      <c r="AJ143" s="11"/>
    </row>
    <row r="145" spans="1:36" ht="14.25" thickBot="1" x14ac:dyDescent="0.2"/>
    <row r="146" spans="1:36" ht="13.5" customHeight="1" x14ac:dyDescent="0.15">
      <c r="A146" s="2" t="s">
        <v>0</v>
      </c>
      <c r="B146" s="16">
        <f>AC136+1</f>
        <v>45747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99" t="s">
        <v>26</v>
      </c>
      <c r="AE146" s="102" t="s">
        <v>27</v>
      </c>
      <c r="AG146"/>
      <c r="AH146"/>
      <c r="AI146"/>
      <c r="AJ146"/>
    </row>
    <row r="147" spans="1:36" ht="15.75" customHeight="1" x14ac:dyDescent="0.15">
      <c r="A147" s="3" t="s">
        <v>2</v>
      </c>
      <c r="B147" s="18" t="str">
        <f>TEXT(WEEKDAY(+B146),"aaa")</f>
        <v>月</v>
      </c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00"/>
      <c r="AE147" s="103"/>
      <c r="AG147"/>
      <c r="AH147"/>
      <c r="AI147"/>
      <c r="AJ147"/>
    </row>
    <row r="148" spans="1:36" ht="16.5" customHeight="1" x14ac:dyDescent="0.15">
      <c r="A148" s="105" t="s">
        <v>12</v>
      </c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  <c r="AA148" s="96"/>
      <c r="AB148" s="96"/>
      <c r="AC148" s="96"/>
      <c r="AD148" s="100"/>
      <c r="AE148" s="103"/>
      <c r="AG148"/>
      <c r="AH148"/>
      <c r="AI148"/>
      <c r="AJ148"/>
    </row>
    <row r="149" spans="1:36" ht="16.5" customHeight="1" x14ac:dyDescent="0.15">
      <c r="A149" s="106"/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  <c r="AA149" s="97"/>
      <c r="AB149" s="97"/>
      <c r="AC149" s="97"/>
      <c r="AD149" s="100"/>
      <c r="AE149" s="103"/>
      <c r="AG149"/>
      <c r="AH149"/>
      <c r="AI149"/>
      <c r="AJ149"/>
    </row>
    <row r="150" spans="1:36" ht="16.5" customHeight="1" x14ac:dyDescent="0.15">
      <c r="A150" s="106"/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7"/>
      <c r="AC150" s="97"/>
      <c r="AD150" s="100"/>
      <c r="AE150" s="103"/>
    </row>
    <row r="151" spans="1:36" ht="16.5" customHeight="1" x14ac:dyDescent="0.15">
      <c r="A151" s="107"/>
      <c r="B151" s="98"/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  <c r="W151" s="98"/>
      <c r="X151" s="98"/>
      <c r="Y151" s="98"/>
      <c r="Z151" s="98"/>
      <c r="AA151" s="98"/>
      <c r="AB151" s="98"/>
      <c r="AC151" s="98"/>
      <c r="AD151" s="101"/>
      <c r="AE151" s="104"/>
    </row>
    <row r="152" spans="1:36" s="1" customFormat="1" ht="34.5" customHeight="1" thickBot="1" x14ac:dyDescent="0.2">
      <c r="A152" s="13" t="s">
        <v>1</v>
      </c>
      <c r="B152" s="37"/>
      <c r="C152" s="37" t="s">
        <v>8</v>
      </c>
      <c r="D152" s="37" t="s">
        <v>8</v>
      </c>
      <c r="E152" s="37" t="s">
        <v>8</v>
      </c>
      <c r="F152" s="37" t="s">
        <v>8</v>
      </c>
      <c r="G152" s="37" t="s">
        <v>8</v>
      </c>
      <c r="H152" s="37" t="s">
        <v>8</v>
      </c>
      <c r="I152" s="37" t="s">
        <v>8</v>
      </c>
      <c r="J152" s="37" t="s">
        <v>8</v>
      </c>
      <c r="K152" s="37" t="s">
        <v>8</v>
      </c>
      <c r="L152" s="37" t="s">
        <v>8</v>
      </c>
      <c r="M152" s="37" t="s">
        <v>8</v>
      </c>
      <c r="N152" s="37" t="s">
        <v>8</v>
      </c>
      <c r="O152" s="37" t="s">
        <v>8</v>
      </c>
      <c r="P152" s="37" t="s">
        <v>8</v>
      </c>
      <c r="Q152" s="37" t="s">
        <v>8</v>
      </c>
      <c r="R152" s="37" t="s">
        <v>8</v>
      </c>
      <c r="S152" s="37" t="s">
        <v>8</v>
      </c>
      <c r="T152" s="37" t="s">
        <v>8</v>
      </c>
      <c r="U152" s="37" t="s">
        <v>8</v>
      </c>
      <c r="V152" s="37" t="s">
        <v>8</v>
      </c>
      <c r="W152" s="37" t="s">
        <v>8</v>
      </c>
      <c r="X152" s="37" t="s">
        <v>8</v>
      </c>
      <c r="Y152" s="37" t="s">
        <v>8</v>
      </c>
      <c r="Z152" s="37" t="s">
        <v>8</v>
      </c>
      <c r="AA152" s="37" t="s">
        <v>8</v>
      </c>
      <c r="AB152" s="37" t="s">
        <v>8</v>
      </c>
      <c r="AC152" s="37" t="s">
        <v>8</v>
      </c>
      <c r="AD152" s="4">
        <f>COUNTIF(B152:AC152,"休")</f>
        <v>0</v>
      </c>
      <c r="AE152" s="5">
        <f>+AD152+AE142</f>
        <v>0</v>
      </c>
      <c r="AF152" s="10"/>
      <c r="AG152" s="10"/>
      <c r="AH152" s="10"/>
      <c r="AI152" s="10"/>
      <c r="AJ152" s="10"/>
    </row>
    <row r="153" spans="1:36" s="9" customFormat="1" ht="14.25" thickBot="1" x14ac:dyDescent="0.2">
      <c r="A153"/>
      <c r="B153" s="14"/>
      <c r="C153" s="14"/>
      <c r="D153" s="14"/>
      <c r="E153" s="14"/>
      <c r="F153" s="14"/>
      <c r="G153" s="14"/>
      <c r="H153" s="14"/>
      <c r="I153" s="14"/>
      <c r="J153" s="111" t="s">
        <v>22</v>
      </c>
      <c r="K153" s="111"/>
      <c r="L153" s="111"/>
      <c r="M153" s="111"/>
      <c r="N153" s="111">
        <f>COUNTIF(B152:AC152,"")+COUNTIF(B152:AC152,"休")</f>
        <v>1</v>
      </c>
      <c r="O153" s="111"/>
      <c r="P153" s="112" t="s">
        <v>23</v>
      </c>
      <c r="Q153" s="112"/>
      <c r="R153" s="112"/>
      <c r="S153" s="112"/>
      <c r="T153" s="111">
        <f>COUNTIF(B152:AC152,"休")</f>
        <v>0</v>
      </c>
      <c r="U153" s="111"/>
      <c r="V153" s="112" t="s">
        <v>24</v>
      </c>
      <c r="W153" s="112"/>
      <c r="X153" s="112"/>
      <c r="Y153" s="112"/>
      <c r="Z153" s="113">
        <f>IFERROR(+T153/N153,"")</f>
        <v>0</v>
      </c>
      <c r="AA153" s="114"/>
      <c r="AB153" s="115" t="str">
        <f>IF(Z153="","",IF(Z153&gt;=0.285,"4週8休以上",""))</f>
        <v/>
      </c>
      <c r="AC153" s="116"/>
      <c r="AD153" s="116"/>
      <c r="AE153" s="117"/>
      <c r="AF153" s="11"/>
      <c r="AG153" s="11"/>
      <c r="AH153" s="11"/>
      <c r="AI153" s="11"/>
      <c r="AJ153" s="11"/>
    </row>
  </sheetData>
  <mergeCells count="551">
    <mergeCell ref="J153:M153"/>
    <mergeCell ref="N153:O153"/>
    <mergeCell ref="P153:S153"/>
    <mergeCell ref="T153:U153"/>
    <mergeCell ref="V153:Y153"/>
    <mergeCell ref="Z153:AA153"/>
    <mergeCell ref="AB153:AE153"/>
    <mergeCell ref="U148:U151"/>
    <mergeCell ref="V148:V151"/>
    <mergeCell ref="W148:W151"/>
    <mergeCell ref="X148:X151"/>
    <mergeCell ref="Y148:Y151"/>
    <mergeCell ref="Z148:Z151"/>
    <mergeCell ref="O148:O151"/>
    <mergeCell ref="P148:P151"/>
    <mergeCell ref="Q148:Q151"/>
    <mergeCell ref="R148:R151"/>
    <mergeCell ref="S148:S151"/>
    <mergeCell ref="T148:T151"/>
    <mergeCell ref="I148:I151"/>
    <mergeCell ref="J148:J151"/>
    <mergeCell ref="K148:K151"/>
    <mergeCell ref="L148:L151"/>
    <mergeCell ref="M148:M151"/>
    <mergeCell ref="N148:N151"/>
    <mergeCell ref="AD146:AD151"/>
    <mergeCell ref="AE146:AE151"/>
    <mergeCell ref="A148:A151"/>
    <mergeCell ref="B148:B151"/>
    <mergeCell ref="C148:C151"/>
    <mergeCell ref="D148:D151"/>
    <mergeCell ref="E148:E151"/>
    <mergeCell ref="F148:F151"/>
    <mergeCell ref="G148:G151"/>
    <mergeCell ref="H148:H151"/>
    <mergeCell ref="AA148:AA151"/>
    <mergeCell ref="AB148:AB151"/>
    <mergeCell ref="AC148:AC151"/>
    <mergeCell ref="J143:M143"/>
    <mergeCell ref="N143:O143"/>
    <mergeCell ref="P143:S143"/>
    <mergeCell ref="T143:U143"/>
    <mergeCell ref="V143:Y143"/>
    <mergeCell ref="Z143:AA143"/>
    <mergeCell ref="AB143:AE143"/>
    <mergeCell ref="U138:U141"/>
    <mergeCell ref="V138:V141"/>
    <mergeCell ref="W138:W141"/>
    <mergeCell ref="X138:X141"/>
    <mergeCell ref="Y138:Y141"/>
    <mergeCell ref="Z138:Z141"/>
    <mergeCell ref="O138:O141"/>
    <mergeCell ref="P138:P141"/>
    <mergeCell ref="Q138:Q141"/>
    <mergeCell ref="R138:R141"/>
    <mergeCell ref="S138:S141"/>
    <mergeCell ref="T138:T141"/>
    <mergeCell ref="I138:I141"/>
    <mergeCell ref="J138:J141"/>
    <mergeCell ref="K138:K141"/>
    <mergeCell ref="L138:L141"/>
    <mergeCell ref="M138:M141"/>
    <mergeCell ref="N138:N141"/>
    <mergeCell ref="AD136:AD141"/>
    <mergeCell ref="AE136:AE141"/>
    <mergeCell ref="A138:A141"/>
    <mergeCell ref="B138:B141"/>
    <mergeCell ref="C138:C141"/>
    <mergeCell ref="D138:D141"/>
    <mergeCell ref="E138:E141"/>
    <mergeCell ref="F138:F141"/>
    <mergeCell ref="G138:G141"/>
    <mergeCell ref="H138:H141"/>
    <mergeCell ref="AA138:AA141"/>
    <mergeCell ref="AB138:AB141"/>
    <mergeCell ref="AC138:AC141"/>
    <mergeCell ref="J133:M133"/>
    <mergeCell ref="N133:O133"/>
    <mergeCell ref="P133:S133"/>
    <mergeCell ref="T133:U133"/>
    <mergeCell ref="V133:Y133"/>
    <mergeCell ref="Z133:AA133"/>
    <mergeCell ref="AB133:AE133"/>
    <mergeCell ref="U128:U131"/>
    <mergeCell ref="V128:V131"/>
    <mergeCell ref="W128:W131"/>
    <mergeCell ref="X128:X131"/>
    <mergeCell ref="Y128:Y131"/>
    <mergeCell ref="Z128:Z131"/>
    <mergeCell ref="O128:O131"/>
    <mergeCell ref="P128:P131"/>
    <mergeCell ref="Q128:Q131"/>
    <mergeCell ref="R128:R131"/>
    <mergeCell ref="S128:S131"/>
    <mergeCell ref="T128:T131"/>
    <mergeCell ref="I128:I131"/>
    <mergeCell ref="J128:J131"/>
    <mergeCell ref="K128:K131"/>
    <mergeCell ref="L128:L131"/>
    <mergeCell ref="M128:M131"/>
    <mergeCell ref="N128:N131"/>
    <mergeCell ref="AD126:AD131"/>
    <mergeCell ref="AE126:AE131"/>
    <mergeCell ref="A128:A131"/>
    <mergeCell ref="B128:B131"/>
    <mergeCell ref="C128:C131"/>
    <mergeCell ref="D128:D131"/>
    <mergeCell ref="E128:E131"/>
    <mergeCell ref="F128:F131"/>
    <mergeCell ref="G128:G131"/>
    <mergeCell ref="H128:H131"/>
    <mergeCell ref="AA128:AA131"/>
    <mergeCell ref="AB128:AB131"/>
    <mergeCell ref="AC128:AC131"/>
    <mergeCell ref="J123:M123"/>
    <mergeCell ref="N123:O123"/>
    <mergeCell ref="P123:S123"/>
    <mergeCell ref="T123:U123"/>
    <mergeCell ref="V123:Y123"/>
    <mergeCell ref="Z123:AA123"/>
    <mergeCell ref="AB123:AE123"/>
    <mergeCell ref="U118:U121"/>
    <mergeCell ref="V118:V121"/>
    <mergeCell ref="W118:W121"/>
    <mergeCell ref="X118:X121"/>
    <mergeCell ref="Y118:Y121"/>
    <mergeCell ref="Z118:Z121"/>
    <mergeCell ref="O118:O121"/>
    <mergeCell ref="P118:P121"/>
    <mergeCell ref="Q118:Q121"/>
    <mergeCell ref="R118:R121"/>
    <mergeCell ref="S118:S121"/>
    <mergeCell ref="T118:T121"/>
    <mergeCell ref="I118:I121"/>
    <mergeCell ref="J118:J121"/>
    <mergeCell ref="K118:K121"/>
    <mergeCell ref="L118:L121"/>
    <mergeCell ref="M118:M121"/>
    <mergeCell ref="N118:N121"/>
    <mergeCell ref="AD116:AD121"/>
    <mergeCell ref="AE116:AE121"/>
    <mergeCell ref="A118:A121"/>
    <mergeCell ref="B118:B121"/>
    <mergeCell ref="C118:C121"/>
    <mergeCell ref="D118:D121"/>
    <mergeCell ref="E118:E121"/>
    <mergeCell ref="F118:F121"/>
    <mergeCell ref="G118:G121"/>
    <mergeCell ref="H118:H121"/>
    <mergeCell ref="AA118:AA121"/>
    <mergeCell ref="AB118:AB121"/>
    <mergeCell ref="AC118:AC121"/>
    <mergeCell ref="J113:M113"/>
    <mergeCell ref="N113:O113"/>
    <mergeCell ref="P113:S113"/>
    <mergeCell ref="T113:U113"/>
    <mergeCell ref="V113:Y113"/>
    <mergeCell ref="Z113:AA113"/>
    <mergeCell ref="AB113:AE113"/>
    <mergeCell ref="U108:U111"/>
    <mergeCell ref="V108:V111"/>
    <mergeCell ref="W108:W111"/>
    <mergeCell ref="X108:X111"/>
    <mergeCell ref="Y108:Y111"/>
    <mergeCell ref="Z108:Z111"/>
    <mergeCell ref="O108:O111"/>
    <mergeCell ref="P108:P111"/>
    <mergeCell ref="Q108:Q111"/>
    <mergeCell ref="R108:R111"/>
    <mergeCell ref="S108:S111"/>
    <mergeCell ref="T108:T111"/>
    <mergeCell ref="I108:I111"/>
    <mergeCell ref="J108:J111"/>
    <mergeCell ref="K108:K111"/>
    <mergeCell ref="L108:L111"/>
    <mergeCell ref="M108:M111"/>
    <mergeCell ref="N108:N111"/>
    <mergeCell ref="AD106:AD111"/>
    <mergeCell ref="AE106:AE111"/>
    <mergeCell ref="A108:A111"/>
    <mergeCell ref="B108:B111"/>
    <mergeCell ref="C108:C111"/>
    <mergeCell ref="D108:D111"/>
    <mergeCell ref="E108:E111"/>
    <mergeCell ref="F108:F111"/>
    <mergeCell ref="G108:G111"/>
    <mergeCell ref="H108:H111"/>
    <mergeCell ref="AA108:AA111"/>
    <mergeCell ref="AB108:AB111"/>
    <mergeCell ref="AC108:AC111"/>
    <mergeCell ref="J103:M103"/>
    <mergeCell ref="N103:O103"/>
    <mergeCell ref="P103:S103"/>
    <mergeCell ref="T103:U103"/>
    <mergeCell ref="V103:Y103"/>
    <mergeCell ref="Z103:AA103"/>
    <mergeCell ref="AB103:AE103"/>
    <mergeCell ref="U98:U101"/>
    <mergeCell ref="V98:V101"/>
    <mergeCell ref="W98:W101"/>
    <mergeCell ref="X98:X101"/>
    <mergeCell ref="Y98:Y101"/>
    <mergeCell ref="Z98:Z101"/>
    <mergeCell ref="O98:O101"/>
    <mergeCell ref="P98:P101"/>
    <mergeCell ref="Q98:Q101"/>
    <mergeCell ref="R98:R101"/>
    <mergeCell ref="S98:S101"/>
    <mergeCell ref="T98:T101"/>
    <mergeCell ref="I98:I101"/>
    <mergeCell ref="J98:J101"/>
    <mergeCell ref="K98:K101"/>
    <mergeCell ref="L98:L101"/>
    <mergeCell ref="M98:M101"/>
    <mergeCell ref="N98:N101"/>
    <mergeCell ref="AD96:AD101"/>
    <mergeCell ref="AE96:AE101"/>
    <mergeCell ref="A98:A101"/>
    <mergeCell ref="B98:B101"/>
    <mergeCell ref="C98:C101"/>
    <mergeCell ref="D98:D101"/>
    <mergeCell ref="E98:E101"/>
    <mergeCell ref="F98:F101"/>
    <mergeCell ref="G98:G101"/>
    <mergeCell ref="H98:H101"/>
    <mergeCell ref="AA98:AA101"/>
    <mergeCell ref="AB98:AB101"/>
    <mergeCell ref="AC98:AC101"/>
    <mergeCell ref="J93:M93"/>
    <mergeCell ref="N93:O93"/>
    <mergeCell ref="P93:S93"/>
    <mergeCell ref="T93:U93"/>
    <mergeCell ref="V93:Y93"/>
    <mergeCell ref="Z93:AA93"/>
    <mergeCell ref="AB93:AE93"/>
    <mergeCell ref="U88:U91"/>
    <mergeCell ref="V88:V91"/>
    <mergeCell ref="W88:W91"/>
    <mergeCell ref="X88:X91"/>
    <mergeCell ref="Y88:Y91"/>
    <mergeCell ref="Z88:Z91"/>
    <mergeCell ref="O88:O91"/>
    <mergeCell ref="P88:P91"/>
    <mergeCell ref="Q88:Q91"/>
    <mergeCell ref="R88:R91"/>
    <mergeCell ref="S88:S91"/>
    <mergeCell ref="T88:T91"/>
    <mergeCell ref="I88:I91"/>
    <mergeCell ref="J88:J91"/>
    <mergeCell ref="K88:K91"/>
    <mergeCell ref="L88:L91"/>
    <mergeCell ref="M88:M91"/>
    <mergeCell ref="N88:N91"/>
    <mergeCell ref="AD86:AD91"/>
    <mergeCell ref="AE86:AE91"/>
    <mergeCell ref="A88:A91"/>
    <mergeCell ref="B88:B91"/>
    <mergeCell ref="C88:C91"/>
    <mergeCell ref="D88:D91"/>
    <mergeCell ref="E88:E91"/>
    <mergeCell ref="F88:F91"/>
    <mergeCell ref="G88:G91"/>
    <mergeCell ref="H88:H91"/>
    <mergeCell ref="AA88:AA91"/>
    <mergeCell ref="AB88:AB91"/>
    <mergeCell ref="AC88:AC91"/>
    <mergeCell ref="J81:M81"/>
    <mergeCell ref="N81:O81"/>
    <mergeCell ref="P81:S81"/>
    <mergeCell ref="T81:U81"/>
    <mergeCell ref="V81:Y81"/>
    <mergeCell ref="Z81:AA81"/>
    <mergeCell ref="AB81:AE81"/>
    <mergeCell ref="U76:U79"/>
    <mergeCell ref="V76:V79"/>
    <mergeCell ref="W76:W79"/>
    <mergeCell ref="X76:X79"/>
    <mergeCell ref="Y76:Y79"/>
    <mergeCell ref="Z76:Z79"/>
    <mergeCell ref="O76:O79"/>
    <mergeCell ref="P76:P79"/>
    <mergeCell ref="Q76:Q79"/>
    <mergeCell ref="R76:R79"/>
    <mergeCell ref="S76:S79"/>
    <mergeCell ref="T76:T79"/>
    <mergeCell ref="I76:I79"/>
    <mergeCell ref="J76:J79"/>
    <mergeCell ref="K76:K79"/>
    <mergeCell ref="L76:L79"/>
    <mergeCell ref="M76:M79"/>
    <mergeCell ref="N76:N79"/>
    <mergeCell ref="AD74:AD79"/>
    <mergeCell ref="AE74:AE79"/>
    <mergeCell ref="A76:A79"/>
    <mergeCell ref="B76:B79"/>
    <mergeCell ref="C76:C79"/>
    <mergeCell ref="D76:D79"/>
    <mergeCell ref="E76:E79"/>
    <mergeCell ref="F76:F79"/>
    <mergeCell ref="G76:G79"/>
    <mergeCell ref="H76:H79"/>
    <mergeCell ref="AA76:AA79"/>
    <mergeCell ref="AB76:AB79"/>
    <mergeCell ref="AC76:AC79"/>
    <mergeCell ref="J71:M71"/>
    <mergeCell ref="N71:O71"/>
    <mergeCell ref="P71:S71"/>
    <mergeCell ref="T71:U71"/>
    <mergeCell ref="V71:Y71"/>
    <mergeCell ref="Z71:AA71"/>
    <mergeCell ref="AB71:AE71"/>
    <mergeCell ref="U66:U69"/>
    <mergeCell ref="V66:V69"/>
    <mergeCell ref="W66:W69"/>
    <mergeCell ref="X66:X69"/>
    <mergeCell ref="Y66:Y69"/>
    <mergeCell ref="Z66:Z69"/>
    <mergeCell ref="O66:O69"/>
    <mergeCell ref="P66:P69"/>
    <mergeCell ref="Q66:Q69"/>
    <mergeCell ref="R66:R69"/>
    <mergeCell ref="S66:S69"/>
    <mergeCell ref="T66:T69"/>
    <mergeCell ref="I66:I69"/>
    <mergeCell ref="J66:J69"/>
    <mergeCell ref="K66:K69"/>
    <mergeCell ref="L66:L69"/>
    <mergeCell ref="M66:M69"/>
    <mergeCell ref="N66:N69"/>
    <mergeCell ref="AD64:AD69"/>
    <mergeCell ref="AE64:AE69"/>
    <mergeCell ref="A66:A69"/>
    <mergeCell ref="B66:B69"/>
    <mergeCell ref="C66:C69"/>
    <mergeCell ref="D66:D69"/>
    <mergeCell ref="E66:E69"/>
    <mergeCell ref="F66:F69"/>
    <mergeCell ref="G66:G69"/>
    <mergeCell ref="H66:H69"/>
    <mergeCell ref="AA66:AA69"/>
    <mergeCell ref="AB66:AB69"/>
    <mergeCell ref="AC66:AC69"/>
    <mergeCell ref="J61:M61"/>
    <mergeCell ref="N61:O61"/>
    <mergeCell ref="P61:S61"/>
    <mergeCell ref="T61:U61"/>
    <mergeCell ref="V61:Y61"/>
    <mergeCell ref="Z61:AA61"/>
    <mergeCell ref="AB61:AE61"/>
    <mergeCell ref="U56:U59"/>
    <mergeCell ref="V56:V59"/>
    <mergeCell ref="W56:W59"/>
    <mergeCell ref="X56:X59"/>
    <mergeCell ref="Y56:Y59"/>
    <mergeCell ref="Z56:Z59"/>
    <mergeCell ref="O56:O59"/>
    <mergeCell ref="P56:P59"/>
    <mergeCell ref="Q56:Q59"/>
    <mergeCell ref="R56:R59"/>
    <mergeCell ref="S56:S59"/>
    <mergeCell ref="T56:T59"/>
    <mergeCell ref="I56:I59"/>
    <mergeCell ref="J56:J59"/>
    <mergeCell ref="K56:K59"/>
    <mergeCell ref="L56:L59"/>
    <mergeCell ref="M56:M59"/>
    <mergeCell ref="N56:N59"/>
    <mergeCell ref="AD54:AD59"/>
    <mergeCell ref="AE54:AE59"/>
    <mergeCell ref="A56:A59"/>
    <mergeCell ref="B56:B59"/>
    <mergeCell ref="C56:C59"/>
    <mergeCell ref="D56:D59"/>
    <mergeCell ref="E56:E59"/>
    <mergeCell ref="F56:F59"/>
    <mergeCell ref="G56:G59"/>
    <mergeCell ref="H56:H59"/>
    <mergeCell ref="AA56:AA59"/>
    <mergeCell ref="AB56:AB59"/>
    <mergeCell ref="AC56:AC59"/>
    <mergeCell ref="J51:M51"/>
    <mergeCell ref="N51:O51"/>
    <mergeCell ref="P51:S51"/>
    <mergeCell ref="T51:U51"/>
    <mergeCell ref="V51:Y51"/>
    <mergeCell ref="Z51:AA51"/>
    <mergeCell ref="AB51:AE51"/>
    <mergeCell ref="U46:U49"/>
    <mergeCell ref="V46:V49"/>
    <mergeCell ref="W46:W49"/>
    <mergeCell ref="X46:X49"/>
    <mergeCell ref="Y46:Y49"/>
    <mergeCell ref="Z46:Z49"/>
    <mergeCell ref="O46:O49"/>
    <mergeCell ref="P46:P49"/>
    <mergeCell ref="Q46:Q49"/>
    <mergeCell ref="R46:R49"/>
    <mergeCell ref="S46:S49"/>
    <mergeCell ref="T46:T49"/>
    <mergeCell ref="I46:I49"/>
    <mergeCell ref="J46:J49"/>
    <mergeCell ref="K46:K49"/>
    <mergeCell ref="L46:L49"/>
    <mergeCell ref="M46:M49"/>
    <mergeCell ref="N46:N49"/>
    <mergeCell ref="AD44:AD49"/>
    <mergeCell ref="AE44:AE49"/>
    <mergeCell ref="A46:A49"/>
    <mergeCell ref="B46:B49"/>
    <mergeCell ref="C46:C49"/>
    <mergeCell ref="D46:D49"/>
    <mergeCell ref="E46:E49"/>
    <mergeCell ref="F46:F49"/>
    <mergeCell ref="G46:G49"/>
    <mergeCell ref="H46:H49"/>
    <mergeCell ref="AA46:AA49"/>
    <mergeCell ref="AB46:AB49"/>
    <mergeCell ref="AC46:AC49"/>
    <mergeCell ref="J41:M41"/>
    <mergeCell ref="N41:O41"/>
    <mergeCell ref="P41:S41"/>
    <mergeCell ref="T41:U41"/>
    <mergeCell ref="V41:Y41"/>
    <mergeCell ref="Z41:AA41"/>
    <mergeCell ref="AB41:AE41"/>
    <mergeCell ref="U36:U39"/>
    <mergeCell ref="V36:V39"/>
    <mergeCell ref="W36:W39"/>
    <mergeCell ref="X36:X39"/>
    <mergeCell ref="Y36:Y39"/>
    <mergeCell ref="Z36:Z39"/>
    <mergeCell ref="O36:O39"/>
    <mergeCell ref="P36:P39"/>
    <mergeCell ref="Q36:Q39"/>
    <mergeCell ref="R36:R39"/>
    <mergeCell ref="S36:S39"/>
    <mergeCell ref="T36:T39"/>
    <mergeCell ref="I36:I39"/>
    <mergeCell ref="J36:J39"/>
    <mergeCell ref="K36:K39"/>
    <mergeCell ref="L36:L39"/>
    <mergeCell ref="M36:M39"/>
    <mergeCell ref="N36:N39"/>
    <mergeCell ref="AD34:AD39"/>
    <mergeCell ref="AE34:AE39"/>
    <mergeCell ref="A36:A39"/>
    <mergeCell ref="B36:B39"/>
    <mergeCell ref="C36:C39"/>
    <mergeCell ref="D36:D39"/>
    <mergeCell ref="E36:E39"/>
    <mergeCell ref="F36:F39"/>
    <mergeCell ref="G36:G39"/>
    <mergeCell ref="H36:H39"/>
    <mergeCell ref="AA36:AA39"/>
    <mergeCell ref="AB36:AB39"/>
    <mergeCell ref="AC36:AC39"/>
    <mergeCell ref="J31:M31"/>
    <mergeCell ref="N31:O31"/>
    <mergeCell ref="P31:S31"/>
    <mergeCell ref="T31:U31"/>
    <mergeCell ref="V31:Y31"/>
    <mergeCell ref="Z31:AA31"/>
    <mergeCell ref="AB31:AE31"/>
    <mergeCell ref="U26:U29"/>
    <mergeCell ref="V26:V29"/>
    <mergeCell ref="W26:W29"/>
    <mergeCell ref="X26:X29"/>
    <mergeCell ref="Y26:Y29"/>
    <mergeCell ref="Z26:Z29"/>
    <mergeCell ref="O26:O29"/>
    <mergeCell ref="P26:P29"/>
    <mergeCell ref="Q26:Q29"/>
    <mergeCell ref="R26:R29"/>
    <mergeCell ref="S26:S29"/>
    <mergeCell ref="T26:T29"/>
    <mergeCell ref="I26:I29"/>
    <mergeCell ref="J26:J29"/>
    <mergeCell ref="K26:K29"/>
    <mergeCell ref="L26:L29"/>
    <mergeCell ref="M26:M29"/>
    <mergeCell ref="N26:N29"/>
    <mergeCell ref="AD24:AD29"/>
    <mergeCell ref="AE24:AE29"/>
    <mergeCell ref="A26:A29"/>
    <mergeCell ref="B26:B29"/>
    <mergeCell ref="C26:C29"/>
    <mergeCell ref="D26:D29"/>
    <mergeCell ref="E26:E29"/>
    <mergeCell ref="F26:F29"/>
    <mergeCell ref="G26:G29"/>
    <mergeCell ref="H26:H29"/>
    <mergeCell ref="AA26:AA29"/>
    <mergeCell ref="AB26:AB29"/>
    <mergeCell ref="AC26:AC29"/>
    <mergeCell ref="J21:M21"/>
    <mergeCell ref="N21:O21"/>
    <mergeCell ref="P21:S21"/>
    <mergeCell ref="T21:U21"/>
    <mergeCell ref="V21:Y21"/>
    <mergeCell ref="Z21:AA21"/>
    <mergeCell ref="AB21:AE21"/>
    <mergeCell ref="U16:U19"/>
    <mergeCell ref="V16:V19"/>
    <mergeCell ref="W16:W19"/>
    <mergeCell ref="X16:X19"/>
    <mergeCell ref="Y16:Y19"/>
    <mergeCell ref="Z16:Z19"/>
    <mergeCell ref="O16:O19"/>
    <mergeCell ref="P16:P19"/>
    <mergeCell ref="Q16:Q19"/>
    <mergeCell ref="R16:R19"/>
    <mergeCell ref="S16:S19"/>
    <mergeCell ref="T16:T19"/>
    <mergeCell ref="I16:I19"/>
    <mergeCell ref="J16:J19"/>
    <mergeCell ref="K16:K19"/>
    <mergeCell ref="L16:L19"/>
    <mergeCell ref="M16:M19"/>
    <mergeCell ref="N16:N19"/>
    <mergeCell ref="AD14:AD19"/>
    <mergeCell ref="AE14:AE19"/>
    <mergeCell ref="A16:A19"/>
    <mergeCell ref="B16:B19"/>
    <mergeCell ref="C16:C19"/>
    <mergeCell ref="D16:D19"/>
    <mergeCell ref="E16:E19"/>
    <mergeCell ref="F16:F19"/>
    <mergeCell ref="G16:G19"/>
    <mergeCell ref="H16:H19"/>
    <mergeCell ref="AA16:AA19"/>
    <mergeCell ref="AB16:AB19"/>
    <mergeCell ref="AC16:AC19"/>
    <mergeCell ref="A6:E6"/>
    <mergeCell ref="W5:X5"/>
    <mergeCell ref="Y5:Z5"/>
    <mergeCell ref="AA5:AB5"/>
    <mergeCell ref="AC5:AD5"/>
    <mergeCell ref="A7:E7"/>
    <mergeCell ref="A1:AA1"/>
    <mergeCell ref="AB1:AE1"/>
    <mergeCell ref="A5:E5"/>
    <mergeCell ref="F5:T5"/>
    <mergeCell ref="Y4:Z4"/>
    <mergeCell ref="AA4:AB4"/>
    <mergeCell ref="AC4:AD4"/>
    <mergeCell ref="A3:E4"/>
    <mergeCell ref="F3:T4"/>
    <mergeCell ref="W6:X6"/>
    <mergeCell ref="Y6:Z6"/>
    <mergeCell ref="AA6:AB6"/>
    <mergeCell ref="AC6:AD6"/>
  </mergeCells>
  <phoneticPr fontId="1"/>
  <conditionalFormatting sqref="Y11">
    <cfRule type="containsText" dxfId="108" priority="118" operator="containsText" text="日">
      <formula>NOT(ISERROR(SEARCH("日",Y11)))</formula>
    </cfRule>
    <cfRule type="containsText" dxfId="107" priority="119" operator="containsText" text="土">
      <formula>NOT(ISERROR(SEARCH("土",Y11)))</formula>
    </cfRule>
  </conditionalFormatting>
  <conditionalFormatting sqref="Y10">
    <cfRule type="containsText" dxfId="106" priority="116" operator="containsText" text="日">
      <formula>NOT(ISERROR(SEARCH("日",Y10)))</formula>
    </cfRule>
    <cfRule type="containsText" dxfId="105" priority="117" operator="containsText" text="土">
      <formula>NOT(ISERROR(SEARCH("土",Y10)))</formula>
    </cfRule>
  </conditionalFormatting>
  <conditionalFormatting sqref="AB21:AB22">
    <cfRule type="containsText" dxfId="104" priority="115" operator="containsText" text="4週8休以上">
      <formula>NOT(ISERROR(SEARCH("4週8休以上",AB21)))</formula>
    </cfRule>
  </conditionalFormatting>
  <conditionalFormatting sqref="B15:AC15">
    <cfRule type="containsText" dxfId="103" priority="120" operator="containsText" text="日">
      <formula>NOT(ISERROR(SEARCH("日",B15)))</formula>
    </cfRule>
    <cfRule type="containsText" dxfId="102" priority="121" operator="containsText" text="土">
      <formula>NOT(ISERROR(SEARCH("土",B15)))</formula>
    </cfRule>
  </conditionalFormatting>
  <conditionalFormatting sqref="Z21:Z22">
    <cfRule type="containsText" dxfId="101" priority="111" operator="containsText" text="4週6休未満">
      <formula>NOT(ISERROR(SEARCH("4週6休未満",Z21)))</formula>
    </cfRule>
    <cfRule type="containsText" dxfId="100" priority="112" operator="containsText" text="4週6休以上4週7休未満">
      <formula>NOT(ISERROR(SEARCH("4週6休以上4週7休未満",Z21)))</formula>
    </cfRule>
    <cfRule type="containsText" dxfId="99" priority="113" operator="containsText" text="4週8休以上">
      <formula>NOT(ISERROR(SEARCH("4週8休以上",Z21)))</formula>
    </cfRule>
    <cfRule type="containsText" dxfId="98" priority="114" operator="containsText" text="4週7休以上4週8休未満">
      <formula>NOT(ISERROR(SEARCH("4週7休以上4週8休未満",Z21)))</formula>
    </cfRule>
  </conditionalFormatting>
  <conditionalFormatting sqref="AB31:AB32">
    <cfRule type="containsText" dxfId="97" priority="108" operator="containsText" text="4週8休以上">
      <formula>NOT(ISERROR(SEARCH("4週8休以上",AB31)))</formula>
    </cfRule>
  </conditionalFormatting>
  <conditionalFormatting sqref="B25:AC25">
    <cfRule type="containsText" dxfId="96" priority="109" operator="containsText" text="日">
      <formula>NOT(ISERROR(SEARCH("日",B25)))</formula>
    </cfRule>
    <cfRule type="containsText" dxfId="95" priority="110" operator="containsText" text="土">
      <formula>NOT(ISERROR(SEARCH("土",B25)))</formula>
    </cfRule>
  </conditionalFormatting>
  <conditionalFormatting sqref="Z31:Z32">
    <cfRule type="containsText" dxfId="94" priority="104" operator="containsText" text="4週6休未満">
      <formula>NOT(ISERROR(SEARCH("4週6休未満",Z31)))</formula>
    </cfRule>
    <cfRule type="containsText" dxfId="93" priority="105" operator="containsText" text="4週6休以上4週7休未満">
      <formula>NOT(ISERROR(SEARCH("4週6休以上4週7休未満",Z31)))</formula>
    </cfRule>
    <cfRule type="containsText" dxfId="92" priority="106" operator="containsText" text="4週8休以上">
      <formula>NOT(ISERROR(SEARCH("4週8休以上",Z31)))</formula>
    </cfRule>
    <cfRule type="containsText" dxfId="91" priority="107" operator="containsText" text="4週7休以上4週8休未満">
      <formula>NOT(ISERROR(SEARCH("4週7休以上4週8休未満",Z31)))</formula>
    </cfRule>
  </conditionalFormatting>
  <conditionalFormatting sqref="AB41:AB42">
    <cfRule type="containsText" dxfId="90" priority="101" operator="containsText" text="4週8休以上">
      <formula>NOT(ISERROR(SEARCH("4週8休以上",AB41)))</formula>
    </cfRule>
  </conditionalFormatting>
  <conditionalFormatting sqref="B35:AC35">
    <cfRule type="containsText" dxfId="89" priority="102" operator="containsText" text="日">
      <formula>NOT(ISERROR(SEARCH("日",B35)))</formula>
    </cfRule>
    <cfRule type="containsText" dxfId="88" priority="103" operator="containsText" text="土">
      <formula>NOT(ISERROR(SEARCH("土",B35)))</formula>
    </cfRule>
  </conditionalFormatting>
  <conditionalFormatting sqref="Z41:Z42">
    <cfRule type="containsText" dxfId="87" priority="97" operator="containsText" text="4週6休未満">
      <formula>NOT(ISERROR(SEARCH("4週6休未満",Z41)))</formula>
    </cfRule>
    <cfRule type="containsText" dxfId="86" priority="98" operator="containsText" text="4週6休以上4週7休未満">
      <formula>NOT(ISERROR(SEARCH("4週6休以上4週7休未満",Z41)))</formula>
    </cfRule>
    <cfRule type="containsText" dxfId="85" priority="99" operator="containsText" text="4週8休以上">
      <formula>NOT(ISERROR(SEARCH("4週8休以上",Z41)))</formula>
    </cfRule>
    <cfRule type="containsText" dxfId="84" priority="100" operator="containsText" text="4週7休以上4週8休未満">
      <formula>NOT(ISERROR(SEARCH("4週7休以上4週8休未満",Z41)))</formula>
    </cfRule>
  </conditionalFormatting>
  <conditionalFormatting sqref="AB51">
    <cfRule type="containsText" dxfId="83" priority="94" operator="containsText" text="4週8休以上">
      <formula>NOT(ISERROR(SEARCH("4週8休以上",AB51)))</formula>
    </cfRule>
  </conditionalFormatting>
  <conditionalFormatting sqref="B45:AC45">
    <cfRule type="containsText" dxfId="82" priority="95" operator="containsText" text="日">
      <formula>NOT(ISERROR(SEARCH("日",B45)))</formula>
    </cfRule>
    <cfRule type="containsText" dxfId="81" priority="96" operator="containsText" text="土">
      <formula>NOT(ISERROR(SEARCH("土",B45)))</formula>
    </cfRule>
  </conditionalFormatting>
  <conditionalFormatting sqref="Z51">
    <cfRule type="containsText" dxfId="80" priority="90" operator="containsText" text="4週6休未満">
      <formula>NOT(ISERROR(SEARCH("4週6休未満",Z51)))</formula>
    </cfRule>
    <cfRule type="containsText" dxfId="79" priority="91" operator="containsText" text="4週6休以上4週7休未満">
      <formula>NOT(ISERROR(SEARCH("4週6休以上4週7休未満",Z51)))</formula>
    </cfRule>
    <cfRule type="containsText" dxfId="78" priority="92" operator="containsText" text="4週8休以上">
      <formula>NOT(ISERROR(SEARCH("4週8休以上",Z51)))</formula>
    </cfRule>
    <cfRule type="containsText" dxfId="77" priority="93" operator="containsText" text="4週7休以上4週8休未満">
      <formula>NOT(ISERROR(SEARCH("4週7休以上4週8休未満",Z51)))</formula>
    </cfRule>
  </conditionalFormatting>
  <conditionalFormatting sqref="AB61">
    <cfRule type="containsText" dxfId="76" priority="87" operator="containsText" text="4週8休以上">
      <formula>NOT(ISERROR(SEARCH("4週8休以上",AB61)))</formula>
    </cfRule>
  </conditionalFormatting>
  <conditionalFormatting sqref="B55:AC55">
    <cfRule type="containsText" dxfId="75" priority="88" operator="containsText" text="日">
      <formula>NOT(ISERROR(SEARCH("日",B55)))</formula>
    </cfRule>
    <cfRule type="containsText" dxfId="74" priority="89" operator="containsText" text="土">
      <formula>NOT(ISERROR(SEARCH("土",B55)))</formula>
    </cfRule>
  </conditionalFormatting>
  <conditionalFormatting sqref="Z61">
    <cfRule type="containsText" dxfId="73" priority="83" operator="containsText" text="4週6休未満">
      <formula>NOT(ISERROR(SEARCH("4週6休未満",Z61)))</formula>
    </cfRule>
    <cfRule type="containsText" dxfId="72" priority="84" operator="containsText" text="4週6休以上4週7休未満">
      <formula>NOT(ISERROR(SEARCH("4週6休以上4週7休未満",Z61)))</formula>
    </cfRule>
    <cfRule type="containsText" dxfId="71" priority="85" operator="containsText" text="4週8休以上">
      <formula>NOT(ISERROR(SEARCH("4週8休以上",Z61)))</formula>
    </cfRule>
    <cfRule type="containsText" dxfId="70" priority="86" operator="containsText" text="4週7休以上4週8休未満">
      <formula>NOT(ISERROR(SEARCH("4週7休以上4週8休未満",Z61)))</formula>
    </cfRule>
  </conditionalFormatting>
  <conditionalFormatting sqref="AB71">
    <cfRule type="containsText" dxfId="69" priority="80" operator="containsText" text="4週8休以上">
      <formula>NOT(ISERROR(SEARCH("4週8休以上",AB71)))</formula>
    </cfRule>
  </conditionalFormatting>
  <conditionalFormatting sqref="B65:AC65">
    <cfRule type="containsText" dxfId="68" priority="81" operator="containsText" text="日">
      <formula>NOT(ISERROR(SEARCH("日",B65)))</formula>
    </cfRule>
    <cfRule type="containsText" dxfId="67" priority="82" operator="containsText" text="土">
      <formula>NOT(ISERROR(SEARCH("土",B65)))</formula>
    </cfRule>
  </conditionalFormatting>
  <conditionalFormatting sqref="Z71">
    <cfRule type="containsText" dxfId="66" priority="76" operator="containsText" text="4週6休未満">
      <formula>NOT(ISERROR(SEARCH("4週6休未満",Z71)))</formula>
    </cfRule>
    <cfRule type="containsText" dxfId="65" priority="77" operator="containsText" text="4週6休以上4週7休未満">
      <formula>NOT(ISERROR(SEARCH("4週6休以上4週7休未満",Z71)))</formula>
    </cfRule>
    <cfRule type="containsText" dxfId="64" priority="78" operator="containsText" text="4週8休以上">
      <formula>NOT(ISERROR(SEARCH("4週8休以上",Z71)))</formula>
    </cfRule>
    <cfRule type="containsText" dxfId="63" priority="79" operator="containsText" text="4週7休以上4週8休未満">
      <formula>NOT(ISERROR(SEARCH("4週7休以上4週8休未満",Z71)))</formula>
    </cfRule>
  </conditionalFormatting>
  <conditionalFormatting sqref="AB81">
    <cfRule type="containsText" dxfId="62" priority="73" operator="containsText" text="4週8休以上">
      <formula>NOT(ISERROR(SEARCH("4週8休以上",AB81)))</formula>
    </cfRule>
  </conditionalFormatting>
  <conditionalFormatting sqref="B75:AC75">
    <cfRule type="containsText" dxfId="61" priority="74" operator="containsText" text="日">
      <formula>NOT(ISERROR(SEARCH("日",B75)))</formula>
    </cfRule>
    <cfRule type="containsText" dxfId="60" priority="75" operator="containsText" text="土">
      <formula>NOT(ISERROR(SEARCH("土",B75)))</formula>
    </cfRule>
  </conditionalFormatting>
  <conditionalFormatting sqref="Z81">
    <cfRule type="containsText" dxfId="59" priority="69" operator="containsText" text="4週6休未満">
      <formula>NOT(ISERROR(SEARCH("4週6休未満",Z81)))</formula>
    </cfRule>
    <cfRule type="containsText" dxfId="58" priority="70" operator="containsText" text="4週6休以上4週7休未満">
      <formula>NOT(ISERROR(SEARCH("4週6休以上4週7休未満",Z81)))</formula>
    </cfRule>
    <cfRule type="containsText" dxfId="57" priority="71" operator="containsText" text="4週8休以上">
      <formula>NOT(ISERROR(SEARCH("4週8休以上",Z81)))</formula>
    </cfRule>
    <cfRule type="containsText" dxfId="56" priority="72" operator="containsText" text="4週7休以上4週8休未満">
      <formula>NOT(ISERROR(SEARCH("4週7休以上4週8休未満",Z81)))</formula>
    </cfRule>
  </conditionalFormatting>
  <conditionalFormatting sqref="AB93">
    <cfRule type="containsText" dxfId="55" priority="60" operator="containsText" text="4週8休以上">
      <formula>NOT(ISERROR(SEARCH("4週8休以上",AB93)))</formula>
    </cfRule>
  </conditionalFormatting>
  <conditionalFormatting sqref="B87:AC87">
    <cfRule type="containsText" dxfId="54" priority="61" operator="containsText" text="日">
      <formula>NOT(ISERROR(SEARCH("日",B87)))</formula>
    </cfRule>
    <cfRule type="containsText" dxfId="53" priority="62" operator="containsText" text="土">
      <formula>NOT(ISERROR(SEARCH("土",B87)))</formula>
    </cfRule>
  </conditionalFormatting>
  <conditionalFormatting sqref="Z93">
    <cfRule type="containsText" dxfId="52" priority="56" operator="containsText" text="4週6休未満">
      <formula>NOT(ISERROR(SEARCH("4週6休未満",Z93)))</formula>
    </cfRule>
    <cfRule type="containsText" dxfId="51" priority="57" operator="containsText" text="4週6休以上4週7休未満">
      <formula>NOT(ISERROR(SEARCH("4週6休以上4週7休未満",Z93)))</formula>
    </cfRule>
    <cfRule type="containsText" dxfId="50" priority="58" operator="containsText" text="4週8休以上">
      <formula>NOT(ISERROR(SEARCH("4週8休以上",Z93)))</formula>
    </cfRule>
    <cfRule type="containsText" dxfId="49" priority="59" operator="containsText" text="4週7休以上4週8休未満">
      <formula>NOT(ISERROR(SEARCH("4週7休以上4週8休未満",Z93)))</formula>
    </cfRule>
  </conditionalFormatting>
  <conditionalFormatting sqref="AB103">
    <cfRule type="containsText" dxfId="48" priority="53" operator="containsText" text="4週8休以上">
      <formula>NOT(ISERROR(SEARCH("4週8休以上",AB103)))</formula>
    </cfRule>
  </conditionalFormatting>
  <conditionalFormatting sqref="B97:AC97">
    <cfRule type="containsText" dxfId="47" priority="54" operator="containsText" text="日">
      <formula>NOT(ISERROR(SEARCH("日",B97)))</formula>
    </cfRule>
    <cfRule type="containsText" dxfId="46" priority="55" operator="containsText" text="土">
      <formula>NOT(ISERROR(SEARCH("土",B97)))</formula>
    </cfRule>
  </conditionalFormatting>
  <conditionalFormatting sqref="Z103">
    <cfRule type="containsText" dxfId="45" priority="49" operator="containsText" text="4週6休未満">
      <formula>NOT(ISERROR(SEARCH("4週6休未満",Z103)))</formula>
    </cfRule>
    <cfRule type="containsText" dxfId="44" priority="50" operator="containsText" text="4週6休以上4週7休未満">
      <formula>NOT(ISERROR(SEARCH("4週6休以上4週7休未満",Z103)))</formula>
    </cfRule>
    <cfRule type="containsText" dxfId="43" priority="51" operator="containsText" text="4週8休以上">
      <formula>NOT(ISERROR(SEARCH("4週8休以上",Z103)))</formula>
    </cfRule>
    <cfRule type="containsText" dxfId="42" priority="52" operator="containsText" text="4週7休以上4週8休未満">
      <formula>NOT(ISERROR(SEARCH("4週7休以上4週8休未満",Z103)))</formula>
    </cfRule>
  </conditionalFormatting>
  <conditionalFormatting sqref="AB113">
    <cfRule type="containsText" dxfId="41" priority="43" operator="containsText" text="4週8休以上">
      <formula>NOT(ISERROR(SEARCH("4週8休以上",AB113)))</formula>
    </cfRule>
  </conditionalFormatting>
  <conditionalFormatting sqref="B107:AC107">
    <cfRule type="containsText" dxfId="40" priority="44" operator="containsText" text="日">
      <formula>NOT(ISERROR(SEARCH("日",B107)))</formula>
    </cfRule>
    <cfRule type="containsText" dxfId="39" priority="45" operator="containsText" text="土">
      <formula>NOT(ISERROR(SEARCH("土",B107)))</formula>
    </cfRule>
  </conditionalFormatting>
  <conditionalFormatting sqref="Z113">
    <cfRule type="containsText" dxfId="38" priority="39" operator="containsText" text="4週6休未満">
      <formula>NOT(ISERROR(SEARCH("4週6休未満",Z113)))</formula>
    </cfRule>
    <cfRule type="containsText" dxfId="37" priority="40" operator="containsText" text="4週6休以上4週7休未満">
      <formula>NOT(ISERROR(SEARCH("4週6休以上4週7休未満",Z113)))</formula>
    </cfRule>
    <cfRule type="containsText" dxfId="36" priority="41" operator="containsText" text="4週8休以上">
      <formula>NOT(ISERROR(SEARCH("4週8休以上",Z113)))</formula>
    </cfRule>
    <cfRule type="containsText" dxfId="35" priority="42" operator="containsText" text="4週7休以上4週8休未満">
      <formula>NOT(ISERROR(SEARCH("4週7休以上4週8休未満",Z113)))</formula>
    </cfRule>
  </conditionalFormatting>
  <conditionalFormatting sqref="AB123">
    <cfRule type="containsText" dxfId="34" priority="36" operator="containsText" text="4週8休以上">
      <formula>NOT(ISERROR(SEARCH("4週8休以上",AB123)))</formula>
    </cfRule>
  </conditionalFormatting>
  <conditionalFormatting sqref="B117:AC117">
    <cfRule type="containsText" dxfId="33" priority="37" operator="containsText" text="日">
      <formula>NOT(ISERROR(SEARCH("日",B117)))</formula>
    </cfRule>
    <cfRule type="containsText" dxfId="32" priority="38" operator="containsText" text="土">
      <formula>NOT(ISERROR(SEARCH("土",B117)))</formula>
    </cfRule>
  </conditionalFormatting>
  <conditionalFormatting sqref="Z123">
    <cfRule type="containsText" dxfId="31" priority="32" operator="containsText" text="4週6休未満">
      <formula>NOT(ISERROR(SEARCH("4週6休未満",Z123)))</formula>
    </cfRule>
    <cfRule type="containsText" dxfId="30" priority="33" operator="containsText" text="4週6休以上4週7休未満">
      <formula>NOT(ISERROR(SEARCH("4週6休以上4週7休未満",Z123)))</formula>
    </cfRule>
    <cfRule type="containsText" dxfId="29" priority="34" operator="containsText" text="4週8休以上">
      <formula>NOT(ISERROR(SEARCH("4週8休以上",Z123)))</formula>
    </cfRule>
    <cfRule type="containsText" dxfId="28" priority="35" operator="containsText" text="4週7休以上4週8休未満">
      <formula>NOT(ISERROR(SEARCH("4週7休以上4週8休未満",Z123)))</formula>
    </cfRule>
  </conditionalFormatting>
  <conditionalFormatting sqref="AB133">
    <cfRule type="containsText" dxfId="27" priority="29" operator="containsText" text="4週8休以上">
      <formula>NOT(ISERROR(SEARCH("4週8休以上",AB133)))</formula>
    </cfRule>
  </conditionalFormatting>
  <conditionalFormatting sqref="B127:AC127">
    <cfRule type="containsText" dxfId="26" priority="30" operator="containsText" text="日">
      <formula>NOT(ISERROR(SEARCH("日",B127)))</formula>
    </cfRule>
    <cfRule type="containsText" dxfId="25" priority="31" operator="containsText" text="土">
      <formula>NOT(ISERROR(SEARCH("土",B127)))</formula>
    </cfRule>
  </conditionalFormatting>
  <conditionalFormatting sqref="Z133">
    <cfRule type="containsText" dxfId="24" priority="25" operator="containsText" text="4週6休未満">
      <formula>NOT(ISERROR(SEARCH("4週6休未満",Z133)))</formula>
    </cfRule>
    <cfRule type="containsText" dxfId="23" priority="26" operator="containsText" text="4週6休以上4週7休未満">
      <formula>NOT(ISERROR(SEARCH("4週6休以上4週7休未満",Z133)))</formula>
    </cfRule>
    <cfRule type="containsText" dxfId="22" priority="27" operator="containsText" text="4週8休以上">
      <formula>NOT(ISERROR(SEARCH("4週8休以上",Z133)))</formula>
    </cfRule>
    <cfRule type="containsText" dxfId="21" priority="28" operator="containsText" text="4週7休以上4週8休未満">
      <formula>NOT(ISERROR(SEARCH("4週7休以上4週8休未満",Z133)))</formula>
    </cfRule>
  </conditionalFormatting>
  <conditionalFormatting sqref="AB143">
    <cfRule type="containsText" dxfId="20" priority="22" operator="containsText" text="4週8休以上">
      <formula>NOT(ISERROR(SEARCH("4週8休以上",AB143)))</formula>
    </cfRule>
  </conditionalFormatting>
  <conditionalFormatting sqref="B137:AC137">
    <cfRule type="containsText" dxfId="19" priority="23" operator="containsText" text="日">
      <formula>NOT(ISERROR(SEARCH("日",B137)))</formula>
    </cfRule>
    <cfRule type="containsText" dxfId="18" priority="24" operator="containsText" text="土">
      <formula>NOT(ISERROR(SEARCH("土",B137)))</formula>
    </cfRule>
  </conditionalFormatting>
  <conditionalFormatting sqref="Z143">
    <cfRule type="containsText" dxfId="17" priority="18" operator="containsText" text="4週6休未満">
      <formula>NOT(ISERROR(SEARCH("4週6休未満",Z143)))</formula>
    </cfRule>
    <cfRule type="containsText" dxfId="16" priority="19" operator="containsText" text="4週6休以上4週7休未満">
      <formula>NOT(ISERROR(SEARCH("4週6休以上4週7休未満",Z143)))</formula>
    </cfRule>
    <cfRule type="containsText" dxfId="15" priority="20" operator="containsText" text="4週8休以上">
      <formula>NOT(ISERROR(SEARCH("4週8休以上",Z143)))</formula>
    </cfRule>
    <cfRule type="containsText" dxfId="14" priority="21" operator="containsText" text="4週7休以上4週8休未満">
      <formula>NOT(ISERROR(SEARCH("4週7休以上4週8休未満",Z143)))</formula>
    </cfRule>
  </conditionalFormatting>
  <conditionalFormatting sqref="AB153">
    <cfRule type="containsText" dxfId="13" priority="15" operator="containsText" text="4週8休以上">
      <formula>NOT(ISERROR(SEARCH("4週8休以上",AB153)))</formula>
    </cfRule>
  </conditionalFormatting>
  <conditionalFormatting sqref="B147:AC147">
    <cfRule type="containsText" dxfId="12" priority="16" operator="containsText" text="日">
      <formula>NOT(ISERROR(SEARCH("日",B147)))</formula>
    </cfRule>
    <cfRule type="containsText" dxfId="11" priority="17" operator="containsText" text="土">
      <formula>NOT(ISERROR(SEARCH("土",B147)))</formula>
    </cfRule>
  </conditionalFormatting>
  <conditionalFormatting sqref="Z153">
    <cfRule type="containsText" dxfId="10" priority="11" operator="containsText" text="4週6休未満">
      <formula>NOT(ISERROR(SEARCH("4週6休未満",Z153)))</formula>
    </cfRule>
    <cfRule type="containsText" dxfId="9" priority="12" operator="containsText" text="4週6休以上4週7休未満">
      <formula>NOT(ISERROR(SEARCH("4週6休以上4週7休未満",Z153)))</formula>
    </cfRule>
    <cfRule type="containsText" dxfId="8" priority="13" operator="containsText" text="4週8休以上">
      <formula>NOT(ISERROR(SEARCH("4週8休以上",Z153)))</formula>
    </cfRule>
    <cfRule type="containsText" dxfId="7" priority="14" operator="containsText" text="4週7休以上4週8休未満">
      <formula>NOT(ISERROR(SEARCH("4週7休以上4週8休未満",Z153)))</formula>
    </cfRule>
  </conditionalFormatting>
  <conditionalFormatting sqref="AC5:AD6">
    <cfRule type="cellIs" dxfId="6" priority="7" operator="greaterThanOrEqual">
      <formula>0.285</formula>
    </cfRule>
  </conditionalFormatting>
  <conditionalFormatting sqref="W5:AD6">
    <cfRule type="cellIs" dxfId="5" priority="5" operator="equal">
      <formula>"雨"</formula>
    </cfRule>
    <cfRule type="cellIs" dxfId="4" priority="6" operator="equal">
      <formula>"休"</formula>
    </cfRule>
  </conditionalFormatting>
  <conditionalFormatting sqref="W4:X4 AA4:AD4">
    <cfRule type="cellIs" dxfId="3" priority="3" operator="equal">
      <formula>"雨"</formula>
    </cfRule>
    <cfRule type="cellIs" dxfId="2" priority="4" operator="equal">
      <formula>"休"</formula>
    </cfRule>
  </conditionalFormatting>
  <conditionalFormatting sqref="Y4:Z4">
    <cfRule type="cellIs" dxfId="1" priority="1" operator="equal">
      <formula>"雨"</formula>
    </cfRule>
    <cfRule type="cellIs" dxfId="0" priority="2" operator="equal">
      <formula>"休"</formula>
    </cfRule>
  </conditionalFormatting>
  <dataValidations count="1">
    <dataValidation type="list" allowBlank="1" showInputMessage="1" showErrorMessage="1" sqref="B20:AC20 B30:AC30 B40:AC40 B50:AC50 B60:AC60 B70:AC70 B80:AC80 B92:AC92 B102:AC102 B112:AC112 B122:AC122 B132:AC132 B142:AC142 B152:AC152" xr:uid="{9975AC28-BC8B-44E9-A883-C3C795A64EFC}">
      <formula1>"休,／"</formula1>
    </dataValidation>
  </dataValidations>
  <printOptions horizontalCentered="1"/>
  <pageMargins left="0.39370078740157483" right="0.19685039370078741" top="0.59055118110236227" bottom="0" header="0.31496062992125984" footer="0.31496062992125984"/>
  <pageSetup paperSize="9" scale="62" fitToHeight="0" orientation="portrait" r:id="rId1"/>
  <rowBreaks count="1" manualBreakCount="1">
    <brk id="81" max="3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別紙2 (5か月以内の工期)</vt:lpstr>
      <vt:lpstr>別紙2 (12か月以内の工期)</vt:lpstr>
      <vt:lpstr>記入例!Print_Area</vt:lpstr>
      <vt:lpstr>'別紙2 (12か月以内の工期)'!Print_Area</vt:lpstr>
      <vt:lpstr>'別紙2 (5か月以内の工期)'!Print_Area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2023-03-17T10:30:37Z</dcterms:created>
  <dcterms:modified xsi:type="dcterms:W3CDTF">2024-07-17T08:39:14Z</dcterms:modified>
</cp:coreProperties>
</file>